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0" windowWidth="28040" windowHeight="22000" tabRatio="664" activeTab="0"/>
  </bookViews>
  <sheets>
    <sheet name="Temperature" sheetId="1" r:id="rId1"/>
    <sheet name="Temp Graph" sheetId="2" r:id="rId2"/>
    <sheet name="Humidity" sheetId="3" r:id="rId3"/>
    <sheet name="Humidity Graph" sheetId="4" r:id="rId4"/>
    <sheet name="Food" sheetId="5" r:id="rId5"/>
    <sheet name="Food Graph 1" sheetId="6" r:id="rId6"/>
    <sheet name="Food Graph 2" sheetId="7" r:id="rId7"/>
    <sheet name="Food Graph 3" sheetId="8" r:id="rId8"/>
    <sheet name="All" sheetId="9" r:id="rId9"/>
  </sheets>
  <definedNames/>
  <calcPr fullCalcOnLoad="1"/>
</workbook>
</file>

<file path=xl/sharedStrings.xml><?xml version="1.0" encoding="utf-8"?>
<sst xmlns="http://schemas.openxmlformats.org/spreadsheetml/2006/main" count="35" uniqueCount="26">
  <si>
    <t>Date</t>
  </si>
  <si>
    <t>Temperatures</t>
  </si>
  <si>
    <t>Max Warm Side</t>
  </si>
  <si>
    <t>Min Warm Side</t>
  </si>
  <si>
    <t>Max Cool Side</t>
  </si>
  <si>
    <t>Min Cool Side</t>
  </si>
  <si>
    <t>Humidity</t>
  </si>
  <si>
    <t>Food</t>
  </si>
  <si>
    <t>Crickets</t>
  </si>
  <si>
    <t>Mealworms</t>
  </si>
  <si>
    <t>Waxworms</t>
  </si>
  <si>
    <t>Total</t>
  </si>
  <si>
    <t>Average</t>
  </si>
  <si>
    <t>S.D.</t>
  </si>
  <si>
    <t>Max</t>
  </si>
  <si>
    <t>Min</t>
  </si>
  <si>
    <t>COVAR</t>
  </si>
  <si>
    <t>Total 2x</t>
  </si>
  <si>
    <t>Crickets Fed</t>
  </si>
  <si>
    <t>Mealworms Fed</t>
  </si>
  <si>
    <t>Crickets Eaten</t>
  </si>
  <si>
    <t>Mealworms Eaten</t>
  </si>
  <si>
    <t>% of Crickets Eaten</t>
  </si>
  <si>
    <t>% of Mealworms Eaten</t>
  </si>
  <si>
    <t>% Crickets</t>
  </si>
  <si>
    <t>% Mealworms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</si>
</sst>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Temperature!$B$2</c:f>
              <c:strCache>
                <c:ptCount val="1"/>
                <c:pt idx="0">
                  <c:v>Max Warm Side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Temperature!$A$3:$A$76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Temperature!$B$3:$B$76</c:f>
              <c:numCache>
                <c:ptCount val="74"/>
                <c:pt idx="0">
                  <c:v>84.4</c:v>
                </c:pt>
                <c:pt idx="1">
                  <c:v>88.2</c:v>
                </c:pt>
                <c:pt idx="2">
                  <c:v>88.1</c:v>
                </c:pt>
                <c:pt idx="3">
                  <c:v>86.5</c:v>
                </c:pt>
                <c:pt idx="4">
                  <c:v>86.3</c:v>
                </c:pt>
                <c:pt idx="5">
                  <c:v>87.4</c:v>
                </c:pt>
                <c:pt idx="6">
                  <c:v>87.4</c:v>
                </c:pt>
                <c:pt idx="7">
                  <c:v>86.8</c:v>
                </c:pt>
                <c:pt idx="8">
                  <c:v>86.8</c:v>
                </c:pt>
                <c:pt idx="9">
                  <c:v>88.4</c:v>
                </c:pt>
                <c:pt idx="10">
                  <c:v>87.1</c:v>
                </c:pt>
                <c:pt idx="11">
                  <c:v>86.6</c:v>
                </c:pt>
                <c:pt idx="12">
                  <c:v>82.1</c:v>
                </c:pt>
                <c:pt idx="13">
                  <c:v>83.9</c:v>
                </c:pt>
                <c:pt idx="14">
                  <c:v>86.1</c:v>
                </c:pt>
                <c:pt idx="15">
                  <c:v>87.3</c:v>
                </c:pt>
                <c:pt idx="16">
                  <c:v>86</c:v>
                </c:pt>
                <c:pt idx="17">
                  <c:v>89.1</c:v>
                </c:pt>
                <c:pt idx="18">
                  <c:v>85.1</c:v>
                </c:pt>
                <c:pt idx="19">
                  <c:v>90.8</c:v>
                </c:pt>
                <c:pt idx="20">
                  <c:v>87.2</c:v>
                </c:pt>
                <c:pt idx="21">
                  <c:v>87.3</c:v>
                </c:pt>
                <c:pt idx="22">
                  <c:v>92.4</c:v>
                </c:pt>
                <c:pt idx="23">
                  <c:v>84.5</c:v>
                </c:pt>
                <c:pt idx="24">
                  <c:v>86</c:v>
                </c:pt>
                <c:pt idx="25">
                  <c:v>86.9</c:v>
                </c:pt>
                <c:pt idx="26">
                  <c:v>86.1</c:v>
                </c:pt>
                <c:pt idx="27">
                  <c:v>86.5</c:v>
                </c:pt>
                <c:pt idx="28">
                  <c:v>89.2</c:v>
                </c:pt>
                <c:pt idx="29">
                  <c:v>93.6</c:v>
                </c:pt>
                <c:pt idx="30">
                  <c:v>88.9</c:v>
                </c:pt>
                <c:pt idx="31">
                  <c:v>87.7</c:v>
                </c:pt>
                <c:pt idx="32">
                  <c:v>83.3</c:v>
                </c:pt>
                <c:pt idx="33">
                  <c:v>85</c:v>
                </c:pt>
                <c:pt idx="34">
                  <c:v>83</c:v>
                </c:pt>
                <c:pt idx="35">
                  <c:v>85.8</c:v>
                </c:pt>
                <c:pt idx="36">
                  <c:v>81</c:v>
                </c:pt>
                <c:pt idx="37">
                  <c:v>84.2</c:v>
                </c:pt>
                <c:pt idx="38">
                  <c:v>86</c:v>
                </c:pt>
                <c:pt idx="39">
                  <c:v>88.7</c:v>
                </c:pt>
                <c:pt idx="40">
                  <c:v>86.5</c:v>
                </c:pt>
                <c:pt idx="41">
                  <c:v>84.8</c:v>
                </c:pt>
                <c:pt idx="42">
                  <c:v>86.1</c:v>
                </c:pt>
                <c:pt idx="43">
                  <c:v>89.4</c:v>
                </c:pt>
                <c:pt idx="44">
                  <c:v>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Temperature!$C$2</c:f>
              <c:strCache>
                <c:ptCount val="1"/>
                <c:pt idx="0">
                  <c:v>Min Warm Side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Temperature!$A$3:$A$76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Temperature!$C$3:$C$76</c:f>
              <c:numCache>
                <c:ptCount val="74"/>
                <c:pt idx="0">
                  <c:v>80.5</c:v>
                </c:pt>
                <c:pt idx="1">
                  <c:v>79.1</c:v>
                </c:pt>
                <c:pt idx="2">
                  <c:v>80.2</c:v>
                </c:pt>
                <c:pt idx="3">
                  <c:v>76.8</c:v>
                </c:pt>
                <c:pt idx="4">
                  <c:v>80.8</c:v>
                </c:pt>
                <c:pt idx="5">
                  <c:v>81.4</c:v>
                </c:pt>
                <c:pt idx="6">
                  <c:v>79.4</c:v>
                </c:pt>
                <c:pt idx="7">
                  <c:v>81.4</c:v>
                </c:pt>
                <c:pt idx="8">
                  <c:v>77.7</c:v>
                </c:pt>
                <c:pt idx="9">
                  <c:v>80.4</c:v>
                </c:pt>
                <c:pt idx="10">
                  <c:v>81.4</c:v>
                </c:pt>
                <c:pt idx="11">
                  <c:v>80.2</c:v>
                </c:pt>
                <c:pt idx="12">
                  <c:v>78.4</c:v>
                </c:pt>
                <c:pt idx="13">
                  <c:v>78.8</c:v>
                </c:pt>
                <c:pt idx="14">
                  <c:v>79.7</c:v>
                </c:pt>
                <c:pt idx="15">
                  <c:v>80.2</c:v>
                </c:pt>
                <c:pt idx="16">
                  <c:v>78.1</c:v>
                </c:pt>
                <c:pt idx="17">
                  <c:v>80.2</c:v>
                </c:pt>
                <c:pt idx="18">
                  <c:v>78.2</c:v>
                </c:pt>
                <c:pt idx="19">
                  <c:v>82.6</c:v>
                </c:pt>
                <c:pt idx="20">
                  <c:v>79.8</c:v>
                </c:pt>
                <c:pt idx="21">
                  <c:v>80.1</c:v>
                </c:pt>
                <c:pt idx="22">
                  <c:v>81.7</c:v>
                </c:pt>
                <c:pt idx="23">
                  <c:v>79.5</c:v>
                </c:pt>
                <c:pt idx="24">
                  <c:v>80.8</c:v>
                </c:pt>
                <c:pt idx="25">
                  <c:v>81.4</c:v>
                </c:pt>
                <c:pt idx="26">
                  <c:v>80.2</c:v>
                </c:pt>
                <c:pt idx="27">
                  <c:v>81.3</c:v>
                </c:pt>
                <c:pt idx="28">
                  <c:v>80.8</c:v>
                </c:pt>
                <c:pt idx="29">
                  <c:v>80.4</c:v>
                </c:pt>
                <c:pt idx="30">
                  <c:v>75.2</c:v>
                </c:pt>
                <c:pt idx="31">
                  <c:v>80.3</c:v>
                </c:pt>
                <c:pt idx="32">
                  <c:v>73.2</c:v>
                </c:pt>
                <c:pt idx="33">
                  <c:v>71.2</c:v>
                </c:pt>
                <c:pt idx="34">
                  <c:v>69.6</c:v>
                </c:pt>
                <c:pt idx="35">
                  <c:v>73.6</c:v>
                </c:pt>
                <c:pt idx="36">
                  <c:v>74.5</c:v>
                </c:pt>
                <c:pt idx="37">
                  <c:v>75.2</c:v>
                </c:pt>
                <c:pt idx="38">
                  <c:v>78.4</c:v>
                </c:pt>
                <c:pt idx="39">
                  <c:v>80.2</c:v>
                </c:pt>
                <c:pt idx="40">
                  <c:v>82.6</c:v>
                </c:pt>
                <c:pt idx="41">
                  <c:v>80</c:v>
                </c:pt>
                <c:pt idx="42">
                  <c:v>80.4</c:v>
                </c:pt>
                <c:pt idx="43">
                  <c:v>78.2</c:v>
                </c:pt>
                <c:pt idx="44">
                  <c:v>81.1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Temperature!$D$2</c:f>
              <c:strCache>
                <c:ptCount val="1"/>
                <c:pt idx="0">
                  <c:v>Max Cool Side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Temperature!$A$3:$A$76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Temperature!$D$3:$D$76</c:f>
              <c:numCache>
                <c:ptCount val="74"/>
                <c:pt idx="0">
                  <c:v>80.4</c:v>
                </c:pt>
                <c:pt idx="1">
                  <c:v>82.1</c:v>
                </c:pt>
                <c:pt idx="2">
                  <c:v>84.2</c:v>
                </c:pt>
                <c:pt idx="3">
                  <c:v>81.8</c:v>
                </c:pt>
                <c:pt idx="4">
                  <c:v>81.8</c:v>
                </c:pt>
                <c:pt idx="5">
                  <c:v>82.5</c:v>
                </c:pt>
                <c:pt idx="6">
                  <c:v>82.5</c:v>
                </c:pt>
                <c:pt idx="7">
                  <c:v>83.6</c:v>
                </c:pt>
                <c:pt idx="8">
                  <c:v>81.8</c:v>
                </c:pt>
                <c:pt idx="9">
                  <c:v>86.7</c:v>
                </c:pt>
                <c:pt idx="10">
                  <c:v>84.5</c:v>
                </c:pt>
                <c:pt idx="11">
                  <c:v>83.7</c:v>
                </c:pt>
                <c:pt idx="12">
                  <c:v>81.2</c:v>
                </c:pt>
                <c:pt idx="13">
                  <c:v>82.1</c:v>
                </c:pt>
                <c:pt idx="14">
                  <c:v>83.7</c:v>
                </c:pt>
                <c:pt idx="15">
                  <c:v>85</c:v>
                </c:pt>
                <c:pt idx="16">
                  <c:v>83.7</c:v>
                </c:pt>
                <c:pt idx="17">
                  <c:v>87.1</c:v>
                </c:pt>
                <c:pt idx="18">
                  <c:v>83</c:v>
                </c:pt>
                <c:pt idx="19">
                  <c:v>86.3</c:v>
                </c:pt>
                <c:pt idx="20">
                  <c:v>83.7</c:v>
                </c:pt>
                <c:pt idx="21">
                  <c:v>82.8</c:v>
                </c:pt>
                <c:pt idx="22">
                  <c:v>90</c:v>
                </c:pt>
                <c:pt idx="23">
                  <c:v>81.9</c:v>
                </c:pt>
                <c:pt idx="24">
                  <c:v>83.1</c:v>
                </c:pt>
                <c:pt idx="25">
                  <c:v>84</c:v>
                </c:pt>
                <c:pt idx="26">
                  <c:v>83.9</c:v>
                </c:pt>
                <c:pt idx="27">
                  <c:v>83.9</c:v>
                </c:pt>
                <c:pt idx="28">
                  <c:v>87.9</c:v>
                </c:pt>
                <c:pt idx="29">
                  <c:v>90.9</c:v>
                </c:pt>
                <c:pt idx="30">
                  <c:v>85.6</c:v>
                </c:pt>
                <c:pt idx="31">
                  <c:v>84.5</c:v>
                </c:pt>
                <c:pt idx="32">
                  <c:v>81.1</c:v>
                </c:pt>
                <c:pt idx="33">
                  <c:v>80.1</c:v>
                </c:pt>
                <c:pt idx="34">
                  <c:v>77</c:v>
                </c:pt>
                <c:pt idx="35">
                  <c:v>81.3</c:v>
                </c:pt>
                <c:pt idx="36">
                  <c:v>78</c:v>
                </c:pt>
                <c:pt idx="37">
                  <c:v>81</c:v>
                </c:pt>
                <c:pt idx="38">
                  <c:v>82.4</c:v>
                </c:pt>
                <c:pt idx="39">
                  <c:v>85</c:v>
                </c:pt>
                <c:pt idx="40">
                  <c:v>82.8</c:v>
                </c:pt>
                <c:pt idx="41">
                  <c:v>81.9</c:v>
                </c:pt>
                <c:pt idx="42">
                  <c:v>81.2</c:v>
                </c:pt>
                <c:pt idx="43">
                  <c:v>84.3</c:v>
                </c:pt>
                <c:pt idx="44">
                  <c:v>81.5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Temperature!$E$2</c:f>
              <c:strCache>
                <c:ptCount val="1"/>
                <c:pt idx="0">
                  <c:v>Min Cool Side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Temperature!$A$3:$A$76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Temperature!$E$3:$E$76</c:f>
              <c:numCache>
                <c:ptCount val="74"/>
                <c:pt idx="0">
                  <c:v>77.6</c:v>
                </c:pt>
                <c:pt idx="1">
                  <c:v>74.9</c:v>
                </c:pt>
                <c:pt idx="2">
                  <c:v>76.1</c:v>
                </c:pt>
                <c:pt idx="3">
                  <c:v>74.6</c:v>
                </c:pt>
                <c:pt idx="4">
                  <c:v>75.7</c:v>
                </c:pt>
                <c:pt idx="5">
                  <c:v>77.9</c:v>
                </c:pt>
                <c:pt idx="6">
                  <c:v>77</c:v>
                </c:pt>
                <c:pt idx="7">
                  <c:v>79.1</c:v>
                </c:pt>
                <c:pt idx="8">
                  <c:v>73.7</c:v>
                </c:pt>
                <c:pt idx="9">
                  <c:v>76.7</c:v>
                </c:pt>
                <c:pt idx="10">
                  <c:v>77.5</c:v>
                </c:pt>
                <c:pt idx="11">
                  <c:v>77.7</c:v>
                </c:pt>
                <c:pt idx="12">
                  <c:v>76.4</c:v>
                </c:pt>
                <c:pt idx="13">
                  <c:v>77.1</c:v>
                </c:pt>
                <c:pt idx="14">
                  <c:v>77.9</c:v>
                </c:pt>
                <c:pt idx="15">
                  <c:v>78.2</c:v>
                </c:pt>
                <c:pt idx="16">
                  <c:v>75.4</c:v>
                </c:pt>
                <c:pt idx="17">
                  <c:v>78.5</c:v>
                </c:pt>
                <c:pt idx="18">
                  <c:v>77.2</c:v>
                </c:pt>
                <c:pt idx="19">
                  <c:v>79.6</c:v>
                </c:pt>
                <c:pt idx="20">
                  <c:v>77.7</c:v>
                </c:pt>
                <c:pt idx="21">
                  <c:v>77</c:v>
                </c:pt>
                <c:pt idx="22">
                  <c:v>77.9</c:v>
                </c:pt>
                <c:pt idx="23">
                  <c:v>76.4</c:v>
                </c:pt>
                <c:pt idx="24">
                  <c:v>74.4</c:v>
                </c:pt>
                <c:pt idx="25">
                  <c:v>78.3</c:v>
                </c:pt>
                <c:pt idx="26">
                  <c:v>77.7</c:v>
                </c:pt>
                <c:pt idx="27">
                  <c:v>78.2</c:v>
                </c:pt>
                <c:pt idx="28">
                  <c:v>78</c:v>
                </c:pt>
                <c:pt idx="29">
                  <c:v>77.9</c:v>
                </c:pt>
                <c:pt idx="30">
                  <c:v>72.1</c:v>
                </c:pt>
                <c:pt idx="31">
                  <c:v>77</c:v>
                </c:pt>
                <c:pt idx="32">
                  <c:v>71.9</c:v>
                </c:pt>
                <c:pt idx="33">
                  <c:v>70.2</c:v>
                </c:pt>
                <c:pt idx="34">
                  <c:v>67.8</c:v>
                </c:pt>
                <c:pt idx="35">
                  <c:v>71</c:v>
                </c:pt>
                <c:pt idx="36">
                  <c:v>72.1</c:v>
                </c:pt>
                <c:pt idx="37">
                  <c:v>70.5</c:v>
                </c:pt>
                <c:pt idx="38">
                  <c:v>74.9</c:v>
                </c:pt>
                <c:pt idx="39">
                  <c:v>76.1</c:v>
                </c:pt>
                <c:pt idx="40">
                  <c:v>78.9</c:v>
                </c:pt>
                <c:pt idx="41">
                  <c:v>76</c:v>
                </c:pt>
                <c:pt idx="42">
                  <c:v>76.6</c:v>
                </c:pt>
                <c:pt idx="43">
                  <c:v>73.6</c:v>
                </c:pt>
                <c:pt idx="44">
                  <c:v>76.6</c:v>
                </c:pt>
              </c:numCache>
            </c:numRef>
          </c:val>
          <c:smooth val="0"/>
        </c:ser>
        <c:marker val="1"/>
        <c:axId val="41972062"/>
        <c:axId val="42204239"/>
      </c:lineChart>
      <c:dateAx>
        <c:axId val="4197206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2204239"/>
        <c:crosses val="autoZero"/>
        <c:auto val="0"/>
        <c:majorUnit val="3"/>
        <c:majorTimeUnit val="days"/>
        <c:noMultiLvlLbl val="0"/>
      </c:dateAx>
      <c:valAx>
        <c:axId val="422042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4197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Humidity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Humidity!$B$2</c:f>
              <c:strCache>
                <c:ptCount val="1"/>
                <c:pt idx="0">
                  <c:v>Max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Humidity!$A$3:$A$76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Humidity!$B$3:$B$76</c:f>
              <c:numCache>
                <c:ptCount val="74"/>
                <c:pt idx="0">
                  <c:v>69</c:v>
                </c:pt>
                <c:pt idx="1">
                  <c:v>67</c:v>
                </c:pt>
                <c:pt idx="2">
                  <c:v>68</c:v>
                </c:pt>
                <c:pt idx="3">
                  <c:v>72</c:v>
                </c:pt>
                <c:pt idx="4">
                  <c:v>67</c:v>
                </c:pt>
                <c:pt idx="5">
                  <c:v>70</c:v>
                </c:pt>
                <c:pt idx="6">
                  <c:v>64</c:v>
                </c:pt>
                <c:pt idx="7">
                  <c:v>70</c:v>
                </c:pt>
                <c:pt idx="8">
                  <c:v>66</c:v>
                </c:pt>
                <c:pt idx="9">
                  <c:v>60</c:v>
                </c:pt>
                <c:pt idx="10">
                  <c:v>64</c:v>
                </c:pt>
                <c:pt idx="11">
                  <c:v>66</c:v>
                </c:pt>
                <c:pt idx="12">
                  <c:v>72</c:v>
                </c:pt>
                <c:pt idx="13">
                  <c:v>80</c:v>
                </c:pt>
                <c:pt idx="14">
                  <c:v>79</c:v>
                </c:pt>
                <c:pt idx="15">
                  <c:v>72</c:v>
                </c:pt>
                <c:pt idx="16">
                  <c:v>67</c:v>
                </c:pt>
                <c:pt idx="17">
                  <c:v>61</c:v>
                </c:pt>
                <c:pt idx="18">
                  <c:v>62</c:v>
                </c:pt>
                <c:pt idx="19">
                  <c:v>54</c:v>
                </c:pt>
                <c:pt idx="20">
                  <c:v>68</c:v>
                </c:pt>
                <c:pt idx="21">
                  <c:v>71</c:v>
                </c:pt>
                <c:pt idx="22">
                  <c:v>59</c:v>
                </c:pt>
                <c:pt idx="23">
                  <c:v>64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65</c:v>
                </c:pt>
                <c:pt idx="28">
                  <c:v>64</c:v>
                </c:pt>
                <c:pt idx="29">
                  <c:v>63</c:v>
                </c:pt>
                <c:pt idx="30">
                  <c:v>62</c:v>
                </c:pt>
                <c:pt idx="31">
                  <c:v>57</c:v>
                </c:pt>
                <c:pt idx="32">
                  <c:v>63</c:v>
                </c:pt>
                <c:pt idx="33">
                  <c:v>47</c:v>
                </c:pt>
                <c:pt idx="34">
                  <c:v>49</c:v>
                </c:pt>
                <c:pt idx="35">
                  <c:v>37</c:v>
                </c:pt>
                <c:pt idx="36">
                  <c:v>57</c:v>
                </c:pt>
                <c:pt idx="37">
                  <c:v>48</c:v>
                </c:pt>
                <c:pt idx="38">
                  <c:v>51</c:v>
                </c:pt>
                <c:pt idx="39">
                  <c:v>57</c:v>
                </c:pt>
                <c:pt idx="40">
                  <c:v>66</c:v>
                </c:pt>
                <c:pt idx="41">
                  <c:v>66</c:v>
                </c:pt>
                <c:pt idx="42">
                  <c:v>60</c:v>
                </c:pt>
                <c:pt idx="43">
                  <c:v>70</c:v>
                </c:pt>
                <c:pt idx="44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Humidity!$C$2</c:f>
              <c:strCache>
                <c:ptCount val="1"/>
                <c:pt idx="0">
                  <c:v>Min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Humidity!$A$3:$A$76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Humidity!$C$3:$C$76</c:f>
              <c:numCache>
                <c:ptCount val="74"/>
                <c:pt idx="0">
                  <c:v>60</c:v>
                </c:pt>
                <c:pt idx="1">
                  <c:v>42</c:v>
                </c:pt>
                <c:pt idx="2">
                  <c:v>58</c:v>
                </c:pt>
                <c:pt idx="3">
                  <c:v>51</c:v>
                </c:pt>
                <c:pt idx="4">
                  <c:v>50</c:v>
                </c:pt>
                <c:pt idx="5">
                  <c:v>46</c:v>
                </c:pt>
                <c:pt idx="6">
                  <c:v>50</c:v>
                </c:pt>
                <c:pt idx="7">
                  <c:v>42</c:v>
                </c:pt>
                <c:pt idx="8">
                  <c:v>44</c:v>
                </c:pt>
                <c:pt idx="9">
                  <c:v>44</c:v>
                </c:pt>
                <c:pt idx="10">
                  <c:v>46</c:v>
                </c:pt>
                <c:pt idx="11">
                  <c:v>48</c:v>
                </c:pt>
                <c:pt idx="12">
                  <c:v>62</c:v>
                </c:pt>
                <c:pt idx="13">
                  <c:v>62</c:v>
                </c:pt>
                <c:pt idx="14">
                  <c:v>55</c:v>
                </c:pt>
                <c:pt idx="15">
                  <c:v>51</c:v>
                </c:pt>
                <c:pt idx="16">
                  <c:v>46</c:v>
                </c:pt>
                <c:pt idx="17">
                  <c:v>41</c:v>
                </c:pt>
                <c:pt idx="18">
                  <c:v>22</c:v>
                </c:pt>
                <c:pt idx="19">
                  <c:v>34</c:v>
                </c:pt>
                <c:pt idx="20">
                  <c:v>46</c:v>
                </c:pt>
                <c:pt idx="21">
                  <c:v>39</c:v>
                </c:pt>
                <c:pt idx="22">
                  <c:v>30</c:v>
                </c:pt>
                <c:pt idx="23">
                  <c:v>51</c:v>
                </c:pt>
                <c:pt idx="24">
                  <c:v>52</c:v>
                </c:pt>
                <c:pt idx="25">
                  <c:v>45</c:v>
                </c:pt>
                <c:pt idx="26">
                  <c:v>40</c:v>
                </c:pt>
                <c:pt idx="27">
                  <c:v>51</c:v>
                </c:pt>
                <c:pt idx="28">
                  <c:v>42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28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27</c:v>
                </c:pt>
                <c:pt idx="37">
                  <c:v>22</c:v>
                </c:pt>
                <c:pt idx="38">
                  <c:v>18</c:v>
                </c:pt>
                <c:pt idx="39">
                  <c:v>27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35</c:v>
                </c:pt>
                <c:pt idx="44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Humidity!$D$2</c:f>
              <c:strCache>
                <c:ptCount val="1"/>
                <c:pt idx="0">
                  <c:v>Max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Humidity!$A$3:$A$76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Humidity!$D$3:$D$76</c:f>
              <c:numCache>
                <c:ptCount val="74"/>
                <c:pt idx="0">
                  <c:v>75</c:v>
                </c:pt>
                <c:pt idx="1">
                  <c:v>75</c:v>
                </c:pt>
                <c:pt idx="2">
                  <c:v>74</c:v>
                </c:pt>
                <c:pt idx="3">
                  <c:v>75</c:v>
                </c:pt>
                <c:pt idx="4">
                  <c:v>75</c:v>
                </c:pt>
                <c:pt idx="5">
                  <c:v>78</c:v>
                </c:pt>
                <c:pt idx="6">
                  <c:v>78</c:v>
                </c:pt>
                <c:pt idx="7">
                  <c:v>72</c:v>
                </c:pt>
                <c:pt idx="8">
                  <c:v>71</c:v>
                </c:pt>
                <c:pt idx="9">
                  <c:v>65</c:v>
                </c:pt>
                <c:pt idx="10">
                  <c:v>68</c:v>
                </c:pt>
                <c:pt idx="11">
                  <c:v>71</c:v>
                </c:pt>
                <c:pt idx="12">
                  <c:v>73</c:v>
                </c:pt>
                <c:pt idx="13">
                  <c:v>75</c:v>
                </c:pt>
                <c:pt idx="14">
                  <c:v>75</c:v>
                </c:pt>
                <c:pt idx="15">
                  <c:v>66</c:v>
                </c:pt>
                <c:pt idx="16">
                  <c:v>70</c:v>
                </c:pt>
                <c:pt idx="17">
                  <c:v>65</c:v>
                </c:pt>
                <c:pt idx="18">
                  <c:v>64</c:v>
                </c:pt>
                <c:pt idx="19">
                  <c:v>56</c:v>
                </c:pt>
                <c:pt idx="20">
                  <c:v>67</c:v>
                </c:pt>
                <c:pt idx="21">
                  <c:v>70</c:v>
                </c:pt>
                <c:pt idx="22">
                  <c:v>65</c:v>
                </c:pt>
                <c:pt idx="23">
                  <c:v>68</c:v>
                </c:pt>
                <c:pt idx="24">
                  <c:v>68</c:v>
                </c:pt>
                <c:pt idx="25">
                  <c:v>67</c:v>
                </c:pt>
                <c:pt idx="26">
                  <c:v>69</c:v>
                </c:pt>
                <c:pt idx="27">
                  <c:v>70</c:v>
                </c:pt>
                <c:pt idx="28">
                  <c:v>69</c:v>
                </c:pt>
                <c:pt idx="29">
                  <c:v>68</c:v>
                </c:pt>
                <c:pt idx="30">
                  <c:v>68</c:v>
                </c:pt>
                <c:pt idx="31">
                  <c:v>60</c:v>
                </c:pt>
                <c:pt idx="32">
                  <c:v>58</c:v>
                </c:pt>
                <c:pt idx="33">
                  <c:v>53</c:v>
                </c:pt>
                <c:pt idx="34">
                  <c:v>52</c:v>
                </c:pt>
                <c:pt idx="35">
                  <c:v>43</c:v>
                </c:pt>
                <c:pt idx="36">
                  <c:v>56</c:v>
                </c:pt>
                <c:pt idx="37">
                  <c:v>53</c:v>
                </c:pt>
                <c:pt idx="38">
                  <c:v>48</c:v>
                </c:pt>
                <c:pt idx="39">
                  <c:v>60</c:v>
                </c:pt>
                <c:pt idx="40">
                  <c:v>59</c:v>
                </c:pt>
                <c:pt idx="41">
                  <c:v>65</c:v>
                </c:pt>
                <c:pt idx="42">
                  <c:v>70</c:v>
                </c:pt>
                <c:pt idx="43">
                  <c:v>64</c:v>
                </c:pt>
                <c:pt idx="44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Humidity!$E$2</c:f>
              <c:strCache>
                <c:ptCount val="1"/>
                <c:pt idx="0">
                  <c:v>Min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Humidity!$A$3:$A$76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Humidity!$E$3:$E$76</c:f>
              <c:numCache>
                <c:ptCount val="74"/>
                <c:pt idx="0">
                  <c:v>67</c:v>
                </c:pt>
                <c:pt idx="1">
                  <c:v>47</c:v>
                </c:pt>
                <c:pt idx="2">
                  <c:v>63</c:v>
                </c:pt>
                <c:pt idx="3">
                  <c:v>59</c:v>
                </c:pt>
                <c:pt idx="4">
                  <c:v>55</c:v>
                </c:pt>
                <c:pt idx="5">
                  <c:v>51</c:v>
                </c:pt>
                <c:pt idx="6">
                  <c:v>51</c:v>
                </c:pt>
                <c:pt idx="7">
                  <c:v>46</c:v>
                </c:pt>
                <c:pt idx="8">
                  <c:v>51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64</c:v>
                </c:pt>
                <c:pt idx="13">
                  <c:v>64</c:v>
                </c:pt>
                <c:pt idx="14">
                  <c:v>61</c:v>
                </c:pt>
                <c:pt idx="15">
                  <c:v>52</c:v>
                </c:pt>
                <c:pt idx="16">
                  <c:v>48</c:v>
                </c:pt>
                <c:pt idx="17">
                  <c:v>43</c:v>
                </c:pt>
                <c:pt idx="18">
                  <c:v>19</c:v>
                </c:pt>
                <c:pt idx="19">
                  <c:v>36</c:v>
                </c:pt>
                <c:pt idx="20">
                  <c:v>50</c:v>
                </c:pt>
                <c:pt idx="21">
                  <c:v>41</c:v>
                </c:pt>
                <c:pt idx="22">
                  <c:v>30</c:v>
                </c:pt>
                <c:pt idx="23">
                  <c:v>50</c:v>
                </c:pt>
                <c:pt idx="24">
                  <c:v>55</c:v>
                </c:pt>
                <c:pt idx="25">
                  <c:v>47</c:v>
                </c:pt>
                <c:pt idx="26">
                  <c:v>41</c:v>
                </c:pt>
                <c:pt idx="27">
                  <c:v>52</c:v>
                </c:pt>
                <c:pt idx="28">
                  <c:v>45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28</c:v>
                </c:pt>
                <c:pt idx="33">
                  <c:v>22</c:v>
                </c:pt>
                <c:pt idx="34">
                  <c:v>21</c:v>
                </c:pt>
                <c:pt idx="35">
                  <c:v>24</c:v>
                </c:pt>
                <c:pt idx="36">
                  <c:v>29</c:v>
                </c:pt>
                <c:pt idx="37">
                  <c:v>26</c:v>
                </c:pt>
                <c:pt idx="38">
                  <c:v>21</c:v>
                </c:pt>
                <c:pt idx="39">
                  <c:v>30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37</c:v>
                </c:pt>
                <c:pt idx="44">
                  <c:v>34</c:v>
                </c:pt>
              </c:numCache>
            </c:numRef>
          </c:val>
          <c:smooth val="0"/>
        </c:ser>
        <c:marker val="1"/>
        <c:axId val="44293832"/>
        <c:axId val="63100169"/>
      </c:lineChart>
      <c:dateAx>
        <c:axId val="4429383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63100169"/>
        <c:crosses val="autoZero"/>
        <c:auto val="0"/>
        <c:majorUnit val="3"/>
        <c:majorTimeUnit val="days"/>
        <c:noMultiLvlLbl val="0"/>
      </c:date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4429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Food Eaten by Stewie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Food!$B$2</c:f>
              <c:strCache>
                <c:ptCount val="1"/>
                <c:pt idx="0">
                  <c:v>Crickets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Food!$B$3:$B$76</c:f>
              <c:numCache>
                <c:ptCount val="7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20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  <c:pt idx="12">
                  <c:v>14</c:v>
                </c:pt>
                <c:pt idx="13">
                  <c:v>17</c:v>
                </c:pt>
                <c:pt idx="14">
                  <c:v>18</c:v>
                </c:pt>
                <c:pt idx="15">
                  <c:v>12</c:v>
                </c:pt>
                <c:pt idx="16">
                  <c:v>0</c:v>
                </c:pt>
                <c:pt idx="17">
                  <c:v>10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21</c:v>
                </c:pt>
                <c:pt idx="26">
                  <c:v>13</c:v>
                </c:pt>
                <c:pt idx="27">
                  <c:v>15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10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0</c:v>
                </c:pt>
                <c:pt idx="44">
                  <c:v>8</c:v>
                </c:pt>
              </c:numCache>
            </c:numRef>
          </c:val>
        </c:ser>
        <c:ser>
          <c:idx val="1"/>
          <c:order val="1"/>
          <c:tx>
            <c:strRef>
              <c:f>Food!$C$2</c:f>
              <c:strCache>
                <c:ptCount val="1"/>
                <c:pt idx="0">
                  <c:v>Mealworms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Food!$C$3:$C$76</c:f>
              <c:numCache>
                <c:ptCount val="74"/>
                <c:pt idx="0">
                  <c:v>18</c:v>
                </c:pt>
                <c:pt idx="1">
                  <c:v>29</c:v>
                </c:pt>
                <c:pt idx="2">
                  <c:v>17</c:v>
                </c:pt>
                <c:pt idx="3">
                  <c:v>32</c:v>
                </c:pt>
                <c:pt idx="4">
                  <c:v>24</c:v>
                </c:pt>
                <c:pt idx="5">
                  <c:v>14</c:v>
                </c:pt>
                <c:pt idx="6">
                  <c:v>10</c:v>
                </c:pt>
                <c:pt idx="7">
                  <c:v>26</c:v>
                </c:pt>
                <c:pt idx="8">
                  <c:v>18</c:v>
                </c:pt>
                <c:pt idx="9">
                  <c:v>20</c:v>
                </c:pt>
                <c:pt idx="10">
                  <c:v>37</c:v>
                </c:pt>
                <c:pt idx="11">
                  <c:v>38</c:v>
                </c:pt>
                <c:pt idx="12">
                  <c:v>20</c:v>
                </c:pt>
                <c:pt idx="13">
                  <c:v>11</c:v>
                </c:pt>
                <c:pt idx="14">
                  <c:v>16</c:v>
                </c:pt>
                <c:pt idx="15">
                  <c:v>23</c:v>
                </c:pt>
                <c:pt idx="16">
                  <c:v>30</c:v>
                </c:pt>
                <c:pt idx="17">
                  <c:v>20</c:v>
                </c:pt>
                <c:pt idx="18">
                  <c:v>9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18</c:v>
                </c:pt>
                <c:pt idx="23">
                  <c:v>10</c:v>
                </c:pt>
                <c:pt idx="24">
                  <c:v>27</c:v>
                </c:pt>
                <c:pt idx="25">
                  <c:v>9</c:v>
                </c:pt>
                <c:pt idx="26">
                  <c:v>17</c:v>
                </c:pt>
                <c:pt idx="27">
                  <c:v>8</c:v>
                </c:pt>
                <c:pt idx="28">
                  <c:v>14</c:v>
                </c:pt>
                <c:pt idx="29">
                  <c:v>14</c:v>
                </c:pt>
                <c:pt idx="30">
                  <c:v>4</c:v>
                </c:pt>
                <c:pt idx="31">
                  <c:v>18</c:v>
                </c:pt>
                <c:pt idx="32">
                  <c:v>13</c:v>
                </c:pt>
                <c:pt idx="33">
                  <c:v>2</c:v>
                </c:pt>
                <c:pt idx="34">
                  <c:v>7</c:v>
                </c:pt>
                <c:pt idx="35">
                  <c:v>13</c:v>
                </c:pt>
                <c:pt idx="36">
                  <c:v>26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13</c:v>
                </c:pt>
                <c:pt idx="44">
                  <c:v>0</c:v>
                </c:pt>
              </c:numCache>
            </c:numRef>
          </c:val>
        </c:ser>
        <c:ser>
          <c:idx val="2"/>
          <c:order val="2"/>
          <c:tx>
            <c:strRef>
              <c:f>Food!$D$2</c:f>
              <c:strCache>
                <c:ptCount val="1"/>
                <c:pt idx="0">
                  <c:v>Waxworms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overlap val="100"/>
        <c:axId val="31030610"/>
        <c:axId val="10840035"/>
      </c:barChart>
      <c:dateAx>
        <c:axId val="31030610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0840035"/>
        <c:crosses val="autoZero"/>
        <c:auto val="0"/>
        <c:majorUnit val="3"/>
        <c:majorTimeUnit val="days"/>
        <c:noMultiLvlLbl val="0"/>
      </c:date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Food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31030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Food Eaten by Stewie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Food!$B$2</c:f>
              <c:strCache>
                <c:ptCount val="1"/>
                <c:pt idx="0">
                  <c:v>Crickets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Food!$B$3:$B$76</c:f>
              <c:numCache>
                <c:ptCount val="7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20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  <c:pt idx="12">
                  <c:v>14</c:v>
                </c:pt>
                <c:pt idx="13">
                  <c:v>17</c:v>
                </c:pt>
                <c:pt idx="14">
                  <c:v>18</c:v>
                </c:pt>
                <c:pt idx="15">
                  <c:v>12</c:v>
                </c:pt>
                <c:pt idx="16">
                  <c:v>0</c:v>
                </c:pt>
                <c:pt idx="17">
                  <c:v>10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21</c:v>
                </c:pt>
                <c:pt idx="26">
                  <c:v>13</c:v>
                </c:pt>
                <c:pt idx="27">
                  <c:v>15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10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0</c:v>
                </c:pt>
                <c:pt idx="44">
                  <c:v>8</c:v>
                </c:pt>
              </c:numCache>
            </c:numRef>
          </c:val>
        </c:ser>
        <c:ser>
          <c:idx val="1"/>
          <c:order val="1"/>
          <c:tx>
            <c:strRef>
              <c:f>Food!$C$2</c:f>
              <c:strCache>
                <c:ptCount val="1"/>
                <c:pt idx="0">
                  <c:v>Mealworms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Food!$C$3:$C$76</c:f>
              <c:numCache>
                <c:ptCount val="74"/>
                <c:pt idx="0">
                  <c:v>18</c:v>
                </c:pt>
                <c:pt idx="1">
                  <c:v>29</c:v>
                </c:pt>
                <c:pt idx="2">
                  <c:v>17</c:v>
                </c:pt>
                <c:pt idx="3">
                  <c:v>32</c:v>
                </c:pt>
                <c:pt idx="4">
                  <c:v>24</c:v>
                </c:pt>
                <c:pt idx="5">
                  <c:v>14</c:v>
                </c:pt>
                <c:pt idx="6">
                  <c:v>10</c:v>
                </c:pt>
                <c:pt idx="7">
                  <c:v>26</c:v>
                </c:pt>
                <c:pt idx="8">
                  <c:v>18</c:v>
                </c:pt>
                <c:pt idx="9">
                  <c:v>20</c:v>
                </c:pt>
                <c:pt idx="10">
                  <c:v>37</c:v>
                </c:pt>
                <c:pt idx="11">
                  <c:v>38</c:v>
                </c:pt>
                <c:pt idx="12">
                  <c:v>20</c:v>
                </c:pt>
                <c:pt idx="13">
                  <c:v>11</c:v>
                </c:pt>
                <c:pt idx="14">
                  <c:v>16</c:v>
                </c:pt>
                <c:pt idx="15">
                  <c:v>23</c:v>
                </c:pt>
                <c:pt idx="16">
                  <c:v>30</c:v>
                </c:pt>
                <c:pt idx="17">
                  <c:v>20</c:v>
                </c:pt>
                <c:pt idx="18">
                  <c:v>9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18</c:v>
                </c:pt>
                <c:pt idx="23">
                  <c:v>10</c:v>
                </c:pt>
                <c:pt idx="24">
                  <c:v>27</c:v>
                </c:pt>
                <c:pt idx="25">
                  <c:v>9</c:v>
                </c:pt>
                <c:pt idx="26">
                  <c:v>17</c:v>
                </c:pt>
                <c:pt idx="27">
                  <c:v>8</c:v>
                </c:pt>
                <c:pt idx="28">
                  <c:v>14</c:v>
                </c:pt>
                <c:pt idx="29">
                  <c:v>14</c:v>
                </c:pt>
                <c:pt idx="30">
                  <c:v>4</c:v>
                </c:pt>
                <c:pt idx="31">
                  <c:v>18</c:v>
                </c:pt>
                <c:pt idx="32">
                  <c:v>13</c:v>
                </c:pt>
                <c:pt idx="33">
                  <c:v>2</c:v>
                </c:pt>
                <c:pt idx="34">
                  <c:v>7</c:v>
                </c:pt>
                <c:pt idx="35">
                  <c:v>13</c:v>
                </c:pt>
                <c:pt idx="36">
                  <c:v>26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13</c:v>
                </c:pt>
                <c:pt idx="44">
                  <c:v>0</c:v>
                </c:pt>
              </c:numCache>
            </c:numRef>
          </c:val>
        </c:ser>
        <c:ser>
          <c:idx val="2"/>
          <c:order val="2"/>
          <c:tx>
            <c:strRef>
              <c:f>Food!$D$2</c:f>
              <c:strCache>
                <c:ptCount val="1"/>
                <c:pt idx="0">
                  <c:v>Waxworms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30451452"/>
        <c:axId val="5627613"/>
      </c:areaChart>
      <c:dateAx>
        <c:axId val="3045145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5627613"/>
        <c:crosses val="autoZero"/>
        <c:auto val="0"/>
        <c:majorUnit val="3"/>
        <c:majorTimeUnit val="days"/>
        <c:noMultiLvlLbl val="0"/>
      </c:date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Food Items Eaten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304514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Food Line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Food!$B$2</c:f>
              <c:strCache>
                <c:ptCount val="1"/>
                <c:pt idx="0">
                  <c:v>Crickets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Food!$B$3:$B$76</c:f>
              <c:numCache>
                <c:ptCount val="7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20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  <c:pt idx="12">
                  <c:v>14</c:v>
                </c:pt>
                <c:pt idx="13">
                  <c:v>17</c:v>
                </c:pt>
                <c:pt idx="14">
                  <c:v>18</c:v>
                </c:pt>
                <c:pt idx="15">
                  <c:v>12</c:v>
                </c:pt>
                <c:pt idx="16">
                  <c:v>0</c:v>
                </c:pt>
                <c:pt idx="17">
                  <c:v>10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21</c:v>
                </c:pt>
                <c:pt idx="26">
                  <c:v>13</c:v>
                </c:pt>
                <c:pt idx="27">
                  <c:v>15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10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0</c:v>
                </c:pt>
                <c:pt idx="4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Food!$C$2</c:f>
              <c:strCache>
                <c:ptCount val="1"/>
                <c:pt idx="0">
                  <c:v>Mealworms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Food!$C$3:$C$76</c:f>
              <c:numCache>
                <c:ptCount val="74"/>
                <c:pt idx="0">
                  <c:v>18</c:v>
                </c:pt>
                <c:pt idx="1">
                  <c:v>29</c:v>
                </c:pt>
                <c:pt idx="2">
                  <c:v>17</c:v>
                </c:pt>
                <c:pt idx="3">
                  <c:v>32</c:v>
                </c:pt>
                <c:pt idx="4">
                  <c:v>24</c:v>
                </c:pt>
                <c:pt idx="5">
                  <c:v>14</c:v>
                </c:pt>
                <c:pt idx="6">
                  <c:v>10</c:v>
                </c:pt>
                <c:pt idx="7">
                  <c:v>26</c:v>
                </c:pt>
                <c:pt idx="8">
                  <c:v>18</c:v>
                </c:pt>
                <c:pt idx="9">
                  <c:v>20</c:v>
                </c:pt>
                <c:pt idx="10">
                  <c:v>37</c:v>
                </c:pt>
                <c:pt idx="11">
                  <c:v>38</c:v>
                </c:pt>
                <c:pt idx="12">
                  <c:v>20</c:v>
                </c:pt>
                <c:pt idx="13">
                  <c:v>11</c:v>
                </c:pt>
                <c:pt idx="14">
                  <c:v>16</c:v>
                </c:pt>
                <c:pt idx="15">
                  <c:v>23</c:v>
                </c:pt>
                <c:pt idx="16">
                  <c:v>30</c:v>
                </c:pt>
                <c:pt idx="17">
                  <c:v>20</c:v>
                </c:pt>
                <c:pt idx="18">
                  <c:v>9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18</c:v>
                </c:pt>
                <c:pt idx="23">
                  <c:v>10</c:v>
                </c:pt>
                <c:pt idx="24">
                  <c:v>27</c:v>
                </c:pt>
                <c:pt idx="25">
                  <c:v>9</c:v>
                </c:pt>
                <c:pt idx="26">
                  <c:v>17</c:v>
                </c:pt>
                <c:pt idx="27">
                  <c:v>8</c:v>
                </c:pt>
                <c:pt idx="28">
                  <c:v>14</c:v>
                </c:pt>
                <c:pt idx="29">
                  <c:v>14</c:v>
                </c:pt>
                <c:pt idx="30">
                  <c:v>4</c:v>
                </c:pt>
                <c:pt idx="31">
                  <c:v>18</c:v>
                </c:pt>
                <c:pt idx="32">
                  <c:v>13</c:v>
                </c:pt>
                <c:pt idx="33">
                  <c:v>2</c:v>
                </c:pt>
                <c:pt idx="34">
                  <c:v>7</c:v>
                </c:pt>
                <c:pt idx="35">
                  <c:v>13</c:v>
                </c:pt>
                <c:pt idx="36">
                  <c:v>26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13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Food!$D$2</c:f>
              <c:strCache>
                <c:ptCount val="1"/>
                <c:pt idx="0">
                  <c:v>Waxworms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Food!$A$3:$A$76</c:f>
              <c:strCache>
                <c:ptCount val="74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marker val="1"/>
        <c:axId val="50648518"/>
        <c:axId val="53183479"/>
      </c:lineChart>
      <c:dateAx>
        <c:axId val="50648518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53183479"/>
        <c:crosses val="autoZero"/>
        <c:auto val="0"/>
        <c:majorUnit val="3"/>
        <c:majorTimeUnit val="days"/>
        <c:noMultiLvlLbl val="0"/>
      </c:date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Eaten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50648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All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6"/>
          <c:order val="0"/>
          <c:tx>
            <c:strRef>
              <c:f>Food!$H$2</c:f>
              <c:strCache>
                <c:ptCount val="1"/>
                <c:pt idx="0">
                  <c:v>Total 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Food!$H$3:$H$75</c:f>
              <c:numCache>
                <c:ptCount val="73"/>
                <c:pt idx="0">
                  <c:v>56</c:v>
                </c:pt>
                <c:pt idx="1">
                  <c:v>78</c:v>
                </c:pt>
                <c:pt idx="2">
                  <c:v>54</c:v>
                </c:pt>
                <c:pt idx="3">
                  <c:v>80</c:v>
                </c:pt>
                <c:pt idx="4">
                  <c:v>62</c:v>
                </c:pt>
                <c:pt idx="5">
                  <c:v>42</c:v>
                </c:pt>
                <c:pt idx="6">
                  <c:v>60</c:v>
                </c:pt>
                <c:pt idx="7">
                  <c:v>78</c:v>
                </c:pt>
                <c:pt idx="8">
                  <c:v>68</c:v>
                </c:pt>
                <c:pt idx="9">
                  <c:v>64</c:v>
                </c:pt>
                <c:pt idx="10">
                  <c:v>78</c:v>
                </c:pt>
                <c:pt idx="11">
                  <c:v>76</c:v>
                </c:pt>
                <c:pt idx="12">
                  <c:v>68</c:v>
                </c:pt>
                <c:pt idx="13">
                  <c:v>56</c:v>
                </c:pt>
                <c:pt idx="14">
                  <c:v>68</c:v>
                </c:pt>
                <c:pt idx="15">
                  <c:v>70</c:v>
                </c:pt>
                <c:pt idx="16">
                  <c:v>60</c:v>
                </c:pt>
                <c:pt idx="17">
                  <c:v>60</c:v>
                </c:pt>
                <c:pt idx="18">
                  <c:v>46</c:v>
                </c:pt>
                <c:pt idx="19">
                  <c:v>70</c:v>
                </c:pt>
                <c:pt idx="20">
                  <c:v>44</c:v>
                </c:pt>
                <c:pt idx="21">
                  <c:v>54</c:v>
                </c:pt>
                <c:pt idx="22">
                  <c:v>54</c:v>
                </c:pt>
                <c:pt idx="23">
                  <c:v>46</c:v>
                </c:pt>
                <c:pt idx="24">
                  <c:v>80</c:v>
                </c:pt>
                <c:pt idx="25">
                  <c:v>60</c:v>
                </c:pt>
                <c:pt idx="26">
                  <c:v>60</c:v>
                </c:pt>
                <c:pt idx="27">
                  <c:v>46</c:v>
                </c:pt>
                <c:pt idx="28">
                  <c:v>28</c:v>
                </c:pt>
                <c:pt idx="29">
                  <c:v>52</c:v>
                </c:pt>
                <c:pt idx="30">
                  <c:v>28</c:v>
                </c:pt>
                <c:pt idx="31">
                  <c:v>62</c:v>
                </c:pt>
                <c:pt idx="32">
                  <c:v>50</c:v>
                </c:pt>
                <c:pt idx="33">
                  <c:v>22</c:v>
                </c:pt>
                <c:pt idx="34">
                  <c:v>26</c:v>
                </c:pt>
                <c:pt idx="35">
                  <c:v>54</c:v>
                </c:pt>
                <c:pt idx="36">
                  <c:v>52</c:v>
                </c:pt>
                <c:pt idx="37">
                  <c:v>22</c:v>
                </c:pt>
                <c:pt idx="38">
                  <c:v>34</c:v>
                </c:pt>
                <c:pt idx="39">
                  <c:v>36</c:v>
                </c:pt>
                <c:pt idx="40">
                  <c:v>52</c:v>
                </c:pt>
                <c:pt idx="41">
                  <c:v>34</c:v>
                </c:pt>
                <c:pt idx="42">
                  <c:v>36</c:v>
                </c:pt>
                <c:pt idx="43">
                  <c:v>26</c:v>
                </c:pt>
                <c:pt idx="44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Max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Temperature!$B$3:$B$75</c:f>
              <c:numCache>
                <c:ptCount val="73"/>
                <c:pt idx="0">
                  <c:v>84.4</c:v>
                </c:pt>
                <c:pt idx="1">
                  <c:v>88.2</c:v>
                </c:pt>
                <c:pt idx="2">
                  <c:v>88.1</c:v>
                </c:pt>
                <c:pt idx="3">
                  <c:v>86.5</c:v>
                </c:pt>
                <c:pt idx="4">
                  <c:v>86.3</c:v>
                </c:pt>
                <c:pt idx="5">
                  <c:v>87.4</c:v>
                </c:pt>
                <c:pt idx="6">
                  <c:v>87.4</c:v>
                </c:pt>
                <c:pt idx="7">
                  <c:v>86.8</c:v>
                </c:pt>
                <c:pt idx="8">
                  <c:v>86.8</c:v>
                </c:pt>
                <c:pt idx="9">
                  <c:v>88.4</c:v>
                </c:pt>
                <c:pt idx="10">
                  <c:v>87.1</c:v>
                </c:pt>
                <c:pt idx="11">
                  <c:v>86.6</c:v>
                </c:pt>
                <c:pt idx="12">
                  <c:v>82.1</c:v>
                </c:pt>
                <c:pt idx="13">
                  <c:v>83.9</c:v>
                </c:pt>
                <c:pt idx="14">
                  <c:v>86.1</c:v>
                </c:pt>
                <c:pt idx="15">
                  <c:v>87.3</c:v>
                </c:pt>
                <c:pt idx="16">
                  <c:v>86</c:v>
                </c:pt>
                <c:pt idx="17">
                  <c:v>89.1</c:v>
                </c:pt>
                <c:pt idx="18">
                  <c:v>85.1</c:v>
                </c:pt>
                <c:pt idx="19">
                  <c:v>90.8</c:v>
                </c:pt>
                <c:pt idx="20">
                  <c:v>87.2</c:v>
                </c:pt>
                <c:pt idx="21">
                  <c:v>87.3</c:v>
                </c:pt>
                <c:pt idx="22">
                  <c:v>92.4</c:v>
                </c:pt>
                <c:pt idx="23">
                  <c:v>84.5</c:v>
                </c:pt>
                <c:pt idx="24">
                  <c:v>86</c:v>
                </c:pt>
                <c:pt idx="25">
                  <c:v>86.9</c:v>
                </c:pt>
                <c:pt idx="26">
                  <c:v>86.1</c:v>
                </c:pt>
                <c:pt idx="27">
                  <c:v>86.5</c:v>
                </c:pt>
                <c:pt idx="28">
                  <c:v>89.2</c:v>
                </c:pt>
                <c:pt idx="29">
                  <c:v>93.6</c:v>
                </c:pt>
                <c:pt idx="30">
                  <c:v>88.9</c:v>
                </c:pt>
                <c:pt idx="31">
                  <c:v>87.7</c:v>
                </c:pt>
                <c:pt idx="32">
                  <c:v>83.3</c:v>
                </c:pt>
                <c:pt idx="33">
                  <c:v>85</c:v>
                </c:pt>
                <c:pt idx="34">
                  <c:v>83</c:v>
                </c:pt>
                <c:pt idx="35">
                  <c:v>85.8</c:v>
                </c:pt>
                <c:pt idx="36">
                  <c:v>81</c:v>
                </c:pt>
                <c:pt idx="37">
                  <c:v>84.2</c:v>
                </c:pt>
                <c:pt idx="38">
                  <c:v>86</c:v>
                </c:pt>
                <c:pt idx="39">
                  <c:v>88.7</c:v>
                </c:pt>
                <c:pt idx="40">
                  <c:v>86.5</c:v>
                </c:pt>
                <c:pt idx="41">
                  <c:v>84.8</c:v>
                </c:pt>
                <c:pt idx="42">
                  <c:v>86.1</c:v>
                </c:pt>
                <c:pt idx="43">
                  <c:v>89.4</c:v>
                </c:pt>
                <c:pt idx="44">
                  <c:v>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Temperature!$C$2</c:f>
              <c:strCache>
                <c:ptCount val="1"/>
                <c:pt idx="0">
                  <c:v>Min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Temperature!$C$3:$C$75</c:f>
              <c:numCache>
                <c:ptCount val="73"/>
                <c:pt idx="0">
                  <c:v>80.5</c:v>
                </c:pt>
                <c:pt idx="1">
                  <c:v>79.1</c:v>
                </c:pt>
                <c:pt idx="2">
                  <c:v>80.2</c:v>
                </c:pt>
                <c:pt idx="3">
                  <c:v>76.8</c:v>
                </c:pt>
                <c:pt idx="4">
                  <c:v>80.8</c:v>
                </c:pt>
                <c:pt idx="5">
                  <c:v>81.4</c:v>
                </c:pt>
                <c:pt idx="6">
                  <c:v>79.4</c:v>
                </c:pt>
                <c:pt idx="7">
                  <c:v>81.4</c:v>
                </c:pt>
                <c:pt idx="8">
                  <c:v>77.7</c:v>
                </c:pt>
                <c:pt idx="9">
                  <c:v>80.4</c:v>
                </c:pt>
                <c:pt idx="10">
                  <c:v>81.4</c:v>
                </c:pt>
                <c:pt idx="11">
                  <c:v>80.2</c:v>
                </c:pt>
                <c:pt idx="12">
                  <c:v>78.4</c:v>
                </c:pt>
                <c:pt idx="13">
                  <c:v>78.8</c:v>
                </c:pt>
                <c:pt idx="14">
                  <c:v>79.7</c:v>
                </c:pt>
                <c:pt idx="15">
                  <c:v>80.2</c:v>
                </c:pt>
                <c:pt idx="16">
                  <c:v>78.1</c:v>
                </c:pt>
                <c:pt idx="17">
                  <c:v>80.2</c:v>
                </c:pt>
                <c:pt idx="18">
                  <c:v>78.2</c:v>
                </c:pt>
                <c:pt idx="19">
                  <c:v>82.6</c:v>
                </c:pt>
                <c:pt idx="20">
                  <c:v>79.8</c:v>
                </c:pt>
                <c:pt idx="21">
                  <c:v>80.1</c:v>
                </c:pt>
                <c:pt idx="22">
                  <c:v>81.7</c:v>
                </c:pt>
                <c:pt idx="23">
                  <c:v>79.5</c:v>
                </c:pt>
                <c:pt idx="24">
                  <c:v>80.8</c:v>
                </c:pt>
                <c:pt idx="25">
                  <c:v>81.4</c:v>
                </c:pt>
                <c:pt idx="26">
                  <c:v>80.2</c:v>
                </c:pt>
                <c:pt idx="27">
                  <c:v>81.3</c:v>
                </c:pt>
                <c:pt idx="28">
                  <c:v>80.8</c:v>
                </c:pt>
                <c:pt idx="29">
                  <c:v>80.4</c:v>
                </c:pt>
                <c:pt idx="30">
                  <c:v>75.2</c:v>
                </c:pt>
                <c:pt idx="31">
                  <c:v>80.3</c:v>
                </c:pt>
                <c:pt idx="32">
                  <c:v>73.2</c:v>
                </c:pt>
                <c:pt idx="33">
                  <c:v>71.2</c:v>
                </c:pt>
                <c:pt idx="34">
                  <c:v>69.6</c:v>
                </c:pt>
                <c:pt idx="35">
                  <c:v>73.6</c:v>
                </c:pt>
                <c:pt idx="36">
                  <c:v>74.5</c:v>
                </c:pt>
                <c:pt idx="37">
                  <c:v>75.2</c:v>
                </c:pt>
                <c:pt idx="38">
                  <c:v>78.4</c:v>
                </c:pt>
                <c:pt idx="39">
                  <c:v>80.2</c:v>
                </c:pt>
                <c:pt idx="40">
                  <c:v>82.6</c:v>
                </c:pt>
                <c:pt idx="41">
                  <c:v>80</c:v>
                </c:pt>
                <c:pt idx="42">
                  <c:v>80.4</c:v>
                </c:pt>
                <c:pt idx="43">
                  <c:v>78.2</c:v>
                </c:pt>
                <c:pt idx="44">
                  <c:v>81.1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Temperature!$D$2</c:f>
              <c:strCache>
                <c:ptCount val="1"/>
                <c:pt idx="0">
                  <c:v>Max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Temperature!$D$3:$D$75</c:f>
              <c:numCache>
                <c:ptCount val="73"/>
                <c:pt idx="0">
                  <c:v>80.4</c:v>
                </c:pt>
                <c:pt idx="1">
                  <c:v>82.1</c:v>
                </c:pt>
                <c:pt idx="2">
                  <c:v>84.2</c:v>
                </c:pt>
                <c:pt idx="3">
                  <c:v>81.8</c:v>
                </c:pt>
                <c:pt idx="4">
                  <c:v>81.8</c:v>
                </c:pt>
                <c:pt idx="5">
                  <c:v>82.5</c:v>
                </c:pt>
                <c:pt idx="6">
                  <c:v>82.5</c:v>
                </c:pt>
                <c:pt idx="7">
                  <c:v>83.6</c:v>
                </c:pt>
                <c:pt idx="8">
                  <c:v>81.8</c:v>
                </c:pt>
                <c:pt idx="9">
                  <c:v>86.7</c:v>
                </c:pt>
                <c:pt idx="10">
                  <c:v>84.5</c:v>
                </c:pt>
                <c:pt idx="11">
                  <c:v>83.7</c:v>
                </c:pt>
                <c:pt idx="12">
                  <c:v>81.2</c:v>
                </c:pt>
                <c:pt idx="13">
                  <c:v>82.1</c:v>
                </c:pt>
                <c:pt idx="14">
                  <c:v>83.7</c:v>
                </c:pt>
                <c:pt idx="15">
                  <c:v>85</c:v>
                </c:pt>
                <c:pt idx="16">
                  <c:v>83.7</c:v>
                </c:pt>
                <c:pt idx="17">
                  <c:v>87.1</c:v>
                </c:pt>
                <c:pt idx="18">
                  <c:v>83</c:v>
                </c:pt>
                <c:pt idx="19">
                  <c:v>86.3</c:v>
                </c:pt>
                <c:pt idx="20">
                  <c:v>83.7</c:v>
                </c:pt>
                <c:pt idx="21">
                  <c:v>82.8</c:v>
                </c:pt>
                <c:pt idx="22">
                  <c:v>90</c:v>
                </c:pt>
                <c:pt idx="23">
                  <c:v>81.9</c:v>
                </c:pt>
                <c:pt idx="24">
                  <c:v>83.1</c:v>
                </c:pt>
                <c:pt idx="25">
                  <c:v>84</c:v>
                </c:pt>
                <c:pt idx="26">
                  <c:v>83.9</c:v>
                </c:pt>
                <c:pt idx="27">
                  <c:v>83.9</c:v>
                </c:pt>
                <c:pt idx="28">
                  <c:v>87.9</c:v>
                </c:pt>
                <c:pt idx="29">
                  <c:v>90.9</c:v>
                </c:pt>
                <c:pt idx="30">
                  <c:v>85.6</c:v>
                </c:pt>
                <c:pt idx="31">
                  <c:v>84.5</c:v>
                </c:pt>
                <c:pt idx="32">
                  <c:v>81.1</c:v>
                </c:pt>
                <c:pt idx="33">
                  <c:v>80.1</c:v>
                </c:pt>
                <c:pt idx="34">
                  <c:v>77</c:v>
                </c:pt>
                <c:pt idx="35">
                  <c:v>81.3</c:v>
                </c:pt>
                <c:pt idx="36">
                  <c:v>78</c:v>
                </c:pt>
                <c:pt idx="37">
                  <c:v>81</c:v>
                </c:pt>
                <c:pt idx="38">
                  <c:v>82.4</c:v>
                </c:pt>
                <c:pt idx="39">
                  <c:v>85</c:v>
                </c:pt>
                <c:pt idx="40">
                  <c:v>82.8</c:v>
                </c:pt>
                <c:pt idx="41">
                  <c:v>81.9</c:v>
                </c:pt>
                <c:pt idx="42">
                  <c:v>81.2</c:v>
                </c:pt>
                <c:pt idx="43">
                  <c:v>84.3</c:v>
                </c:pt>
                <c:pt idx="44">
                  <c:v>81.5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Temperature!$E$2</c:f>
              <c:strCache>
                <c:ptCount val="1"/>
                <c:pt idx="0">
                  <c:v>Min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Temperature!$E$3:$E$75</c:f>
              <c:numCache>
                <c:ptCount val="73"/>
                <c:pt idx="0">
                  <c:v>77.6</c:v>
                </c:pt>
                <c:pt idx="1">
                  <c:v>74.9</c:v>
                </c:pt>
                <c:pt idx="2">
                  <c:v>76.1</c:v>
                </c:pt>
                <c:pt idx="3">
                  <c:v>74.6</c:v>
                </c:pt>
                <c:pt idx="4">
                  <c:v>75.7</c:v>
                </c:pt>
                <c:pt idx="5">
                  <c:v>77.9</c:v>
                </c:pt>
                <c:pt idx="6">
                  <c:v>77</c:v>
                </c:pt>
                <c:pt idx="7">
                  <c:v>79.1</c:v>
                </c:pt>
                <c:pt idx="8">
                  <c:v>73.7</c:v>
                </c:pt>
                <c:pt idx="9">
                  <c:v>76.7</c:v>
                </c:pt>
                <c:pt idx="10">
                  <c:v>77.5</c:v>
                </c:pt>
                <c:pt idx="11">
                  <c:v>77.7</c:v>
                </c:pt>
                <c:pt idx="12">
                  <c:v>76.4</c:v>
                </c:pt>
                <c:pt idx="13">
                  <c:v>77.1</c:v>
                </c:pt>
                <c:pt idx="14">
                  <c:v>77.9</c:v>
                </c:pt>
                <c:pt idx="15">
                  <c:v>78.2</c:v>
                </c:pt>
                <c:pt idx="16">
                  <c:v>75.4</c:v>
                </c:pt>
                <c:pt idx="17">
                  <c:v>78.5</c:v>
                </c:pt>
                <c:pt idx="18">
                  <c:v>77.2</c:v>
                </c:pt>
                <c:pt idx="19">
                  <c:v>79.6</c:v>
                </c:pt>
                <c:pt idx="20">
                  <c:v>77.7</c:v>
                </c:pt>
                <c:pt idx="21">
                  <c:v>77</c:v>
                </c:pt>
                <c:pt idx="22">
                  <c:v>77.9</c:v>
                </c:pt>
                <c:pt idx="23">
                  <c:v>76.4</c:v>
                </c:pt>
                <c:pt idx="24">
                  <c:v>74.4</c:v>
                </c:pt>
                <c:pt idx="25">
                  <c:v>78.3</c:v>
                </c:pt>
                <c:pt idx="26">
                  <c:v>77.7</c:v>
                </c:pt>
                <c:pt idx="27">
                  <c:v>78.2</c:v>
                </c:pt>
                <c:pt idx="28">
                  <c:v>78</c:v>
                </c:pt>
                <c:pt idx="29">
                  <c:v>77.9</c:v>
                </c:pt>
                <c:pt idx="30">
                  <c:v>72.1</c:v>
                </c:pt>
                <c:pt idx="31">
                  <c:v>77</c:v>
                </c:pt>
                <c:pt idx="32">
                  <c:v>71.9</c:v>
                </c:pt>
                <c:pt idx="33">
                  <c:v>70.2</c:v>
                </c:pt>
                <c:pt idx="34">
                  <c:v>67.8</c:v>
                </c:pt>
                <c:pt idx="35">
                  <c:v>71</c:v>
                </c:pt>
                <c:pt idx="36">
                  <c:v>72.1</c:v>
                </c:pt>
                <c:pt idx="37">
                  <c:v>70.5</c:v>
                </c:pt>
                <c:pt idx="38">
                  <c:v>74.9</c:v>
                </c:pt>
                <c:pt idx="39">
                  <c:v>76.1</c:v>
                </c:pt>
                <c:pt idx="40">
                  <c:v>78.9</c:v>
                </c:pt>
                <c:pt idx="41">
                  <c:v>76</c:v>
                </c:pt>
                <c:pt idx="42">
                  <c:v>76.6</c:v>
                </c:pt>
                <c:pt idx="43">
                  <c:v>73.6</c:v>
                </c:pt>
                <c:pt idx="44">
                  <c:v>76.6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Humidity!$B$2</c:f>
              <c:strCache>
                <c:ptCount val="1"/>
                <c:pt idx="0">
                  <c:v>Max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Humidity!$B$3:$B$75</c:f>
              <c:numCache>
                <c:ptCount val="73"/>
                <c:pt idx="0">
                  <c:v>69</c:v>
                </c:pt>
                <c:pt idx="1">
                  <c:v>67</c:v>
                </c:pt>
                <c:pt idx="2">
                  <c:v>68</c:v>
                </c:pt>
                <c:pt idx="3">
                  <c:v>72</c:v>
                </c:pt>
                <c:pt idx="4">
                  <c:v>67</c:v>
                </c:pt>
                <c:pt idx="5">
                  <c:v>70</c:v>
                </c:pt>
                <c:pt idx="6">
                  <c:v>64</c:v>
                </c:pt>
                <c:pt idx="7">
                  <c:v>70</c:v>
                </c:pt>
                <c:pt idx="8">
                  <c:v>66</c:v>
                </c:pt>
                <c:pt idx="9">
                  <c:v>60</c:v>
                </c:pt>
                <c:pt idx="10">
                  <c:v>64</c:v>
                </c:pt>
                <c:pt idx="11">
                  <c:v>66</c:v>
                </c:pt>
                <c:pt idx="12">
                  <c:v>72</c:v>
                </c:pt>
                <c:pt idx="13">
                  <c:v>80</c:v>
                </c:pt>
                <c:pt idx="14">
                  <c:v>79</c:v>
                </c:pt>
                <c:pt idx="15">
                  <c:v>72</c:v>
                </c:pt>
                <c:pt idx="16">
                  <c:v>67</c:v>
                </c:pt>
                <c:pt idx="17">
                  <c:v>61</c:v>
                </c:pt>
                <c:pt idx="18">
                  <c:v>62</c:v>
                </c:pt>
                <c:pt idx="19">
                  <c:v>54</c:v>
                </c:pt>
                <c:pt idx="20">
                  <c:v>68</c:v>
                </c:pt>
                <c:pt idx="21">
                  <c:v>71</c:v>
                </c:pt>
                <c:pt idx="22">
                  <c:v>59</c:v>
                </c:pt>
                <c:pt idx="23">
                  <c:v>64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65</c:v>
                </c:pt>
                <c:pt idx="28">
                  <c:v>64</c:v>
                </c:pt>
                <c:pt idx="29">
                  <c:v>63</c:v>
                </c:pt>
                <c:pt idx="30">
                  <c:v>62</c:v>
                </c:pt>
                <c:pt idx="31">
                  <c:v>57</c:v>
                </c:pt>
                <c:pt idx="32">
                  <c:v>63</c:v>
                </c:pt>
                <c:pt idx="33">
                  <c:v>47</c:v>
                </c:pt>
                <c:pt idx="34">
                  <c:v>49</c:v>
                </c:pt>
                <c:pt idx="35">
                  <c:v>37</c:v>
                </c:pt>
                <c:pt idx="36">
                  <c:v>57</c:v>
                </c:pt>
                <c:pt idx="37">
                  <c:v>48</c:v>
                </c:pt>
                <c:pt idx="38">
                  <c:v>51</c:v>
                </c:pt>
                <c:pt idx="39">
                  <c:v>57</c:v>
                </c:pt>
                <c:pt idx="40">
                  <c:v>66</c:v>
                </c:pt>
                <c:pt idx="41">
                  <c:v>66</c:v>
                </c:pt>
                <c:pt idx="42">
                  <c:v>60</c:v>
                </c:pt>
                <c:pt idx="43">
                  <c:v>70</c:v>
                </c:pt>
                <c:pt idx="44">
                  <c:v>48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Humidity!$C$2</c:f>
              <c:strCache>
                <c:ptCount val="1"/>
                <c:pt idx="0">
                  <c:v>Min Warm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Humidity!$C$3:$C$75</c:f>
              <c:numCache>
                <c:ptCount val="73"/>
                <c:pt idx="0">
                  <c:v>60</c:v>
                </c:pt>
                <c:pt idx="1">
                  <c:v>42</c:v>
                </c:pt>
                <c:pt idx="2">
                  <c:v>58</c:v>
                </c:pt>
                <c:pt idx="3">
                  <c:v>51</c:v>
                </c:pt>
                <c:pt idx="4">
                  <c:v>50</c:v>
                </c:pt>
                <c:pt idx="5">
                  <c:v>46</c:v>
                </c:pt>
                <c:pt idx="6">
                  <c:v>50</c:v>
                </c:pt>
                <c:pt idx="7">
                  <c:v>42</c:v>
                </c:pt>
                <c:pt idx="8">
                  <c:v>44</c:v>
                </c:pt>
                <c:pt idx="9">
                  <c:v>44</c:v>
                </c:pt>
                <c:pt idx="10">
                  <c:v>46</c:v>
                </c:pt>
                <c:pt idx="11">
                  <c:v>48</c:v>
                </c:pt>
                <c:pt idx="12">
                  <c:v>62</c:v>
                </c:pt>
                <c:pt idx="13">
                  <c:v>62</c:v>
                </c:pt>
                <c:pt idx="14">
                  <c:v>55</c:v>
                </c:pt>
                <c:pt idx="15">
                  <c:v>51</c:v>
                </c:pt>
                <c:pt idx="16">
                  <c:v>46</c:v>
                </c:pt>
                <c:pt idx="17">
                  <c:v>41</c:v>
                </c:pt>
                <c:pt idx="18">
                  <c:v>22</c:v>
                </c:pt>
                <c:pt idx="19">
                  <c:v>34</c:v>
                </c:pt>
                <c:pt idx="20">
                  <c:v>46</c:v>
                </c:pt>
                <c:pt idx="21">
                  <c:v>39</c:v>
                </c:pt>
                <c:pt idx="22">
                  <c:v>30</c:v>
                </c:pt>
                <c:pt idx="23">
                  <c:v>51</c:v>
                </c:pt>
                <c:pt idx="24">
                  <c:v>52</c:v>
                </c:pt>
                <c:pt idx="25">
                  <c:v>45</c:v>
                </c:pt>
                <c:pt idx="26">
                  <c:v>40</c:v>
                </c:pt>
                <c:pt idx="27">
                  <c:v>51</c:v>
                </c:pt>
                <c:pt idx="28">
                  <c:v>42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28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27</c:v>
                </c:pt>
                <c:pt idx="37">
                  <c:v>22</c:v>
                </c:pt>
                <c:pt idx="38">
                  <c:v>18</c:v>
                </c:pt>
                <c:pt idx="39">
                  <c:v>27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35</c:v>
                </c:pt>
                <c:pt idx="44">
                  <c:v>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Humidity!$D$2</c:f>
              <c:strCache>
                <c:ptCount val="1"/>
                <c:pt idx="0">
                  <c:v>Max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Humidity!$D$3:$D$75</c:f>
              <c:numCache>
                <c:ptCount val="73"/>
                <c:pt idx="0">
                  <c:v>75</c:v>
                </c:pt>
                <c:pt idx="1">
                  <c:v>75</c:v>
                </c:pt>
                <c:pt idx="2">
                  <c:v>74</c:v>
                </c:pt>
                <c:pt idx="3">
                  <c:v>75</c:v>
                </c:pt>
                <c:pt idx="4">
                  <c:v>75</c:v>
                </c:pt>
                <c:pt idx="5">
                  <c:v>78</c:v>
                </c:pt>
                <c:pt idx="6">
                  <c:v>78</c:v>
                </c:pt>
                <c:pt idx="7">
                  <c:v>72</c:v>
                </c:pt>
                <c:pt idx="8">
                  <c:v>71</c:v>
                </c:pt>
                <c:pt idx="9">
                  <c:v>65</c:v>
                </c:pt>
                <c:pt idx="10">
                  <c:v>68</c:v>
                </c:pt>
                <c:pt idx="11">
                  <c:v>71</c:v>
                </c:pt>
                <c:pt idx="12">
                  <c:v>73</c:v>
                </c:pt>
                <c:pt idx="13">
                  <c:v>75</c:v>
                </c:pt>
                <c:pt idx="14">
                  <c:v>75</c:v>
                </c:pt>
                <c:pt idx="15">
                  <c:v>66</c:v>
                </c:pt>
                <c:pt idx="16">
                  <c:v>70</c:v>
                </c:pt>
                <c:pt idx="17">
                  <c:v>65</c:v>
                </c:pt>
                <c:pt idx="18">
                  <c:v>64</c:v>
                </c:pt>
                <c:pt idx="19">
                  <c:v>56</c:v>
                </c:pt>
                <c:pt idx="20">
                  <c:v>67</c:v>
                </c:pt>
                <c:pt idx="21">
                  <c:v>70</c:v>
                </c:pt>
                <c:pt idx="22">
                  <c:v>65</c:v>
                </c:pt>
                <c:pt idx="23">
                  <c:v>68</c:v>
                </c:pt>
                <c:pt idx="24">
                  <c:v>68</c:v>
                </c:pt>
                <c:pt idx="25">
                  <c:v>67</c:v>
                </c:pt>
                <c:pt idx="26">
                  <c:v>69</c:v>
                </c:pt>
                <c:pt idx="27">
                  <c:v>70</c:v>
                </c:pt>
                <c:pt idx="28">
                  <c:v>69</c:v>
                </c:pt>
                <c:pt idx="29">
                  <c:v>68</c:v>
                </c:pt>
                <c:pt idx="30">
                  <c:v>68</c:v>
                </c:pt>
                <c:pt idx="31">
                  <c:v>60</c:v>
                </c:pt>
                <c:pt idx="32">
                  <c:v>58</c:v>
                </c:pt>
                <c:pt idx="33">
                  <c:v>53</c:v>
                </c:pt>
                <c:pt idx="34">
                  <c:v>52</c:v>
                </c:pt>
                <c:pt idx="35">
                  <c:v>43</c:v>
                </c:pt>
                <c:pt idx="36">
                  <c:v>56</c:v>
                </c:pt>
                <c:pt idx="37">
                  <c:v>53</c:v>
                </c:pt>
                <c:pt idx="38">
                  <c:v>48</c:v>
                </c:pt>
                <c:pt idx="39">
                  <c:v>60</c:v>
                </c:pt>
                <c:pt idx="40">
                  <c:v>59</c:v>
                </c:pt>
                <c:pt idx="41">
                  <c:v>65</c:v>
                </c:pt>
                <c:pt idx="42">
                  <c:v>70</c:v>
                </c:pt>
                <c:pt idx="43">
                  <c:v>64</c:v>
                </c:pt>
                <c:pt idx="44">
                  <c:v>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Humidity!$E$2</c:f>
              <c:strCache>
                <c:ptCount val="1"/>
                <c:pt idx="0">
                  <c:v>Min Cool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Food!$A$3:$A$75</c:f>
              <c:strCache>
                <c:ptCount val="73"/>
                <c:pt idx="0">
                  <c:v>37113</c:v>
                </c:pt>
                <c:pt idx="1">
                  <c:v>37114</c:v>
                </c:pt>
                <c:pt idx="2">
                  <c:v>37115</c:v>
                </c:pt>
                <c:pt idx="3">
                  <c:v>37116</c:v>
                </c:pt>
                <c:pt idx="4">
                  <c:v>37117</c:v>
                </c:pt>
                <c:pt idx="5">
                  <c:v>37118</c:v>
                </c:pt>
                <c:pt idx="6">
                  <c:v>37119</c:v>
                </c:pt>
                <c:pt idx="7">
                  <c:v>37120</c:v>
                </c:pt>
                <c:pt idx="8">
                  <c:v>37121</c:v>
                </c:pt>
                <c:pt idx="9">
                  <c:v>37122</c:v>
                </c:pt>
                <c:pt idx="10">
                  <c:v>37123</c:v>
                </c:pt>
                <c:pt idx="11">
                  <c:v>37124</c:v>
                </c:pt>
                <c:pt idx="12">
                  <c:v>37125</c:v>
                </c:pt>
                <c:pt idx="13">
                  <c:v>37126</c:v>
                </c:pt>
                <c:pt idx="14">
                  <c:v>37127</c:v>
                </c:pt>
                <c:pt idx="15">
                  <c:v>37128</c:v>
                </c:pt>
                <c:pt idx="16">
                  <c:v>37129</c:v>
                </c:pt>
                <c:pt idx="17">
                  <c:v>37130</c:v>
                </c:pt>
                <c:pt idx="18">
                  <c:v>37131</c:v>
                </c:pt>
                <c:pt idx="19">
                  <c:v>37132</c:v>
                </c:pt>
                <c:pt idx="20">
                  <c:v>37133</c:v>
                </c:pt>
                <c:pt idx="21">
                  <c:v>37134</c:v>
                </c:pt>
                <c:pt idx="22">
                  <c:v>37135</c:v>
                </c:pt>
                <c:pt idx="23">
                  <c:v>37136</c:v>
                </c:pt>
                <c:pt idx="24">
                  <c:v>37137</c:v>
                </c:pt>
                <c:pt idx="25">
                  <c:v>37138</c:v>
                </c:pt>
                <c:pt idx="26">
                  <c:v>37139</c:v>
                </c:pt>
                <c:pt idx="27">
                  <c:v>37140</c:v>
                </c:pt>
                <c:pt idx="28">
                  <c:v>37141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37145</c:v>
                </c:pt>
                <c:pt idx="33">
                  <c:v>37146</c:v>
                </c:pt>
                <c:pt idx="34">
                  <c:v>37147</c:v>
                </c:pt>
                <c:pt idx="35">
                  <c:v>37148</c:v>
                </c:pt>
                <c:pt idx="36">
                  <c:v>37149</c:v>
                </c:pt>
                <c:pt idx="37">
                  <c:v>37150</c:v>
                </c:pt>
                <c:pt idx="38">
                  <c:v>37151</c:v>
                </c:pt>
                <c:pt idx="39">
                  <c:v>37152</c:v>
                </c:pt>
                <c:pt idx="40">
                  <c:v>37153</c:v>
                </c:pt>
                <c:pt idx="41">
                  <c:v>37154</c:v>
                </c:pt>
                <c:pt idx="42">
                  <c:v>37155</c:v>
                </c:pt>
                <c:pt idx="43">
                  <c:v>37156</c:v>
                </c:pt>
                <c:pt idx="44">
                  <c:v>37157</c:v>
                </c:pt>
              </c:strCache>
            </c:strRef>
          </c:cat>
          <c:val>
            <c:numRef>
              <c:f>Humidity!$E$3:$E$75</c:f>
              <c:numCache>
                <c:ptCount val="73"/>
                <c:pt idx="0">
                  <c:v>67</c:v>
                </c:pt>
                <c:pt idx="1">
                  <c:v>47</c:v>
                </c:pt>
                <c:pt idx="2">
                  <c:v>63</c:v>
                </c:pt>
                <c:pt idx="3">
                  <c:v>59</c:v>
                </c:pt>
                <c:pt idx="4">
                  <c:v>55</c:v>
                </c:pt>
                <c:pt idx="5">
                  <c:v>51</c:v>
                </c:pt>
                <c:pt idx="6">
                  <c:v>51</c:v>
                </c:pt>
                <c:pt idx="7">
                  <c:v>46</c:v>
                </c:pt>
                <c:pt idx="8">
                  <c:v>51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64</c:v>
                </c:pt>
                <c:pt idx="13">
                  <c:v>64</c:v>
                </c:pt>
                <c:pt idx="14">
                  <c:v>61</c:v>
                </c:pt>
                <c:pt idx="15">
                  <c:v>52</c:v>
                </c:pt>
                <c:pt idx="16">
                  <c:v>48</c:v>
                </c:pt>
                <c:pt idx="17">
                  <c:v>43</c:v>
                </c:pt>
                <c:pt idx="18">
                  <c:v>19</c:v>
                </c:pt>
                <c:pt idx="19">
                  <c:v>36</c:v>
                </c:pt>
                <c:pt idx="20">
                  <c:v>50</c:v>
                </c:pt>
                <c:pt idx="21">
                  <c:v>41</c:v>
                </c:pt>
                <c:pt idx="22">
                  <c:v>30</c:v>
                </c:pt>
                <c:pt idx="23">
                  <c:v>50</c:v>
                </c:pt>
                <c:pt idx="24">
                  <c:v>55</c:v>
                </c:pt>
                <c:pt idx="25">
                  <c:v>47</c:v>
                </c:pt>
                <c:pt idx="26">
                  <c:v>41</c:v>
                </c:pt>
                <c:pt idx="27">
                  <c:v>52</c:v>
                </c:pt>
                <c:pt idx="28">
                  <c:v>45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28</c:v>
                </c:pt>
                <c:pt idx="33">
                  <c:v>22</c:v>
                </c:pt>
                <c:pt idx="34">
                  <c:v>21</c:v>
                </c:pt>
                <c:pt idx="35">
                  <c:v>24</c:v>
                </c:pt>
                <c:pt idx="36">
                  <c:v>29</c:v>
                </c:pt>
                <c:pt idx="37">
                  <c:v>26</c:v>
                </c:pt>
                <c:pt idx="38">
                  <c:v>21</c:v>
                </c:pt>
                <c:pt idx="39">
                  <c:v>30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37</c:v>
                </c:pt>
                <c:pt idx="44">
                  <c:v>34</c:v>
                </c:pt>
              </c:numCache>
            </c:numRef>
          </c:val>
          <c:smooth val="0"/>
        </c:ser>
        <c:marker val="1"/>
        <c:axId val="8889264"/>
        <c:axId val="12894513"/>
      </c:lineChart>
      <c:dateAx>
        <c:axId val="88892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auto val="0"/>
        <c:noMultiLvlLbl val="0"/>
      </c:dateAx>
      <c:valAx>
        <c:axId val="1289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2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0.47225</cdr:y>
    </cdr:from>
    <cdr:to>
      <cdr:x>0.5395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F51" sqref="F51"/>
    </sheetView>
  </sheetViews>
  <sheetFormatPr defaultColWidth="11.00390625" defaultRowHeight="12.75"/>
  <cols>
    <col min="1" max="1" width="16.75390625" style="0" bestFit="1" customWidth="1"/>
    <col min="2" max="2" width="13.625" style="0" bestFit="1" customWidth="1"/>
    <col min="3" max="3" width="13.00390625" style="0" customWidth="1"/>
    <col min="4" max="4" width="12.00390625" style="0" customWidth="1"/>
    <col min="5" max="5" width="11.375" style="0" bestFit="1" customWidth="1"/>
  </cols>
  <sheetData>
    <row r="1" ht="18">
      <c r="A1" s="1" t="s">
        <v>1</v>
      </c>
    </row>
    <row r="2" spans="1:5" ht="12.7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2">
        <v>37113</v>
      </c>
      <c r="B3">
        <v>84.4</v>
      </c>
      <c r="C3">
        <v>80.5</v>
      </c>
      <c r="D3">
        <v>80.4</v>
      </c>
      <c r="E3">
        <v>77.6</v>
      </c>
    </row>
    <row r="4" spans="1:5" ht="12.75">
      <c r="A4" s="2">
        <v>37114</v>
      </c>
      <c r="B4">
        <v>88.2</v>
      </c>
      <c r="C4">
        <v>79.1</v>
      </c>
      <c r="D4">
        <v>82.1</v>
      </c>
      <c r="E4">
        <v>74.9</v>
      </c>
    </row>
    <row r="5" spans="1:5" ht="12.75">
      <c r="A5" s="2">
        <v>37115</v>
      </c>
      <c r="B5">
        <v>88.1</v>
      </c>
      <c r="C5">
        <v>80.2</v>
      </c>
      <c r="D5">
        <v>84.2</v>
      </c>
      <c r="E5">
        <v>76.1</v>
      </c>
    </row>
    <row r="6" spans="1:5" ht="12.75">
      <c r="A6" s="2">
        <v>37116</v>
      </c>
      <c r="B6">
        <v>86.5</v>
      </c>
      <c r="C6">
        <v>76.8</v>
      </c>
      <c r="D6">
        <v>81.8</v>
      </c>
      <c r="E6">
        <v>74.6</v>
      </c>
    </row>
    <row r="7" spans="1:5" ht="12.75">
      <c r="A7" s="2">
        <v>37117</v>
      </c>
      <c r="B7">
        <v>86.3</v>
      </c>
      <c r="C7">
        <v>80.8</v>
      </c>
      <c r="D7">
        <v>81.8</v>
      </c>
      <c r="E7">
        <v>75.7</v>
      </c>
    </row>
    <row r="8" spans="1:5" ht="12.75">
      <c r="A8" s="2">
        <v>37118</v>
      </c>
      <c r="B8">
        <v>87.4</v>
      </c>
      <c r="C8">
        <v>81.4</v>
      </c>
      <c r="D8">
        <v>82.5</v>
      </c>
      <c r="E8">
        <v>77.9</v>
      </c>
    </row>
    <row r="9" spans="1:5" ht="12.75">
      <c r="A9" s="2">
        <v>37119</v>
      </c>
      <c r="B9">
        <v>87.4</v>
      </c>
      <c r="C9">
        <v>79.4</v>
      </c>
      <c r="D9">
        <v>82.5</v>
      </c>
      <c r="E9">
        <v>77</v>
      </c>
    </row>
    <row r="10" spans="1:5" ht="12.75">
      <c r="A10" s="2">
        <v>37120</v>
      </c>
      <c r="B10">
        <v>86.8</v>
      </c>
      <c r="C10">
        <v>81.4</v>
      </c>
      <c r="D10">
        <v>83.6</v>
      </c>
      <c r="E10">
        <v>79.1</v>
      </c>
    </row>
    <row r="11" spans="1:5" ht="12.75">
      <c r="A11" s="2">
        <v>37121</v>
      </c>
      <c r="B11">
        <v>86.8</v>
      </c>
      <c r="C11">
        <v>77.7</v>
      </c>
      <c r="D11">
        <v>81.8</v>
      </c>
      <c r="E11">
        <v>73.7</v>
      </c>
    </row>
    <row r="12" spans="1:5" ht="12.75">
      <c r="A12" s="2">
        <v>37122</v>
      </c>
      <c r="B12">
        <v>88.4</v>
      </c>
      <c r="C12">
        <v>80.4</v>
      </c>
      <c r="D12">
        <v>86.7</v>
      </c>
      <c r="E12">
        <v>76.7</v>
      </c>
    </row>
    <row r="13" spans="1:5" ht="12.75">
      <c r="A13" s="2">
        <v>37123</v>
      </c>
      <c r="B13">
        <v>87.1</v>
      </c>
      <c r="C13">
        <v>81.4</v>
      </c>
      <c r="D13">
        <v>84.5</v>
      </c>
      <c r="E13">
        <v>77.5</v>
      </c>
    </row>
    <row r="14" spans="1:5" ht="12.75">
      <c r="A14" s="2">
        <v>37124</v>
      </c>
      <c r="B14">
        <v>86.6</v>
      </c>
      <c r="C14">
        <v>80.2</v>
      </c>
      <c r="D14">
        <v>83.7</v>
      </c>
      <c r="E14">
        <v>77.7</v>
      </c>
    </row>
    <row r="15" spans="1:5" ht="12.75">
      <c r="A15" s="2">
        <v>37125</v>
      </c>
      <c r="B15">
        <v>82.1</v>
      </c>
      <c r="C15">
        <v>78.4</v>
      </c>
      <c r="D15">
        <v>81.2</v>
      </c>
      <c r="E15">
        <v>76.4</v>
      </c>
    </row>
    <row r="16" spans="1:5" ht="12.75">
      <c r="A16" s="2">
        <v>37126</v>
      </c>
      <c r="B16">
        <v>83.9</v>
      </c>
      <c r="C16">
        <v>78.8</v>
      </c>
      <c r="D16">
        <v>82.1</v>
      </c>
      <c r="E16">
        <v>77.1</v>
      </c>
    </row>
    <row r="17" spans="1:5" ht="12.75">
      <c r="A17" s="2">
        <v>37127</v>
      </c>
      <c r="B17">
        <v>86.1</v>
      </c>
      <c r="C17">
        <v>79.7</v>
      </c>
      <c r="D17">
        <v>83.7</v>
      </c>
      <c r="E17">
        <v>77.9</v>
      </c>
    </row>
    <row r="18" spans="1:5" ht="12.75">
      <c r="A18" s="2">
        <v>37128</v>
      </c>
      <c r="B18">
        <v>87.3</v>
      </c>
      <c r="C18">
        <v>80.2</v>
      </c>
      <c r="D18">
        <v>85</v>
      </c>
      <c r="E18">
        <v>78.2</v>
      </c>
    </row>
    <row r="19" spans="1:5" ht="12.75">
      <c r="A19" s="2">
        <v>37129</v>
      </c>
      <c r="B19">
        <v>86</v>
      </c>
      <c r="C19">
        <v>78.1</v>
      </c>
      <c r="D19">
        <v>83.7</v>
      </c>
      <c r="E19">
        <v>75.4</v>
      </c>
    </row>
    <row r="20" spans="1:5" ht="12.75">
      <c r="A20" s="2">
        <v>37130</v>
      </c>
      <c r="B20">
        <v>89.1</v>
      </c>
      <c r="C20">
        <v>80.2</v>
      </c>
      <c r="D20">
        <v>87.1</v>
      </c>
      <c r="E20">
        <v>78.5</v>
      </c>
    </row>
    <row r="21" spans="1:5" ht="12.75">
      <c r="A21" s="2">
        <v>37131</v>
      </c>
      <c r="B21">
        <v>85.1</v>
      </c>
      <c r="C21">
        <v>78.2</v>
      </c>
      <c r="D21">
        <v>83</v>
      </c>
      <c r="E21">
        <v>77.2</v>
      </c>
    </row>
    <row r="22" spans="1:5" ht="12.75">
      <c r="A22" s="2">
        <v>37132</v>
      </c>
      <c r="B22">
        <v>90.8</v>
      </c>
      <c r="C22">
        <v>82.6</v>
      </c>
      <c r="D22">
        <v>86.3</v>
      </c>
      <c r="E22">
        <v>79.6</v>
      </c>
    </row>
    <row r="23" spans="1:5" ht="12.75">
      <c r="A23" s="2">
        <v>37133</v>
      </c>
      <c r="B23">
        <v>87.2</v>
      </c>
      <c r="C23">
        <v>79.8</v>
      </c>
      <c r="D23">
        <v>83.7</v>
      </c>
      <c r="E23">
        <v>77.7</v>
      </c>
    </row>
    <row r="24" spans="1:5" ht="12.75">
      <c r="A24" s="2">
        <v>37134</v>
      </c>
      <c r="B24">
        <v>87.3</v>
      </c>
      <c r="C24">
        <v>80.1</v>
      </c>
      <c r="D24">
        <v>82.8</v>
      </c>
      <c r="E24">
        <v>77</v>
      </c>
    </row>
    <row r="25" spans="1:5" ht="12.75">
      <c r="A25" s="2">
        <v>37135</v>
      </c>
      <c r="B25">
        <v>92.4</v>
      </c>
      <c r="C25">
        <v>81.7</v>
      </c>
      <c r="D25">
        <v>90</v>
      </c>
      <c r="E25">
        <v>77.9</v>
      </c>
    </row>
    <row r="26" spans="1:5" ht="12.75">
      <c r="A26" s="2">
        <v>37136</v>
      </c>
      <c r="B26">
        <v>84.5</v>
      </c>
      <c r="C26">
        <v>79.5</v>
      </c>
      <c r="D26">
        <v>81.9</v>
      </c>
      <c r="E26">
        <v>76.4</v>
      </c>
    </row>
    <row r="27" spans="1:5" ht="12.75">
      <c r="A27" s="2">
        <v>37137</v>
      </c>
      <c r="B27">
        <v>86</v>
      </c>
      <c r="C27">
        <v>80.8</v>
      </c>
      <c r="D27">
        <v>83.1</v>
      </c>
      <c r="E27">
        <v>74.4</v>
      </c>
    </row>
    <row r="28" spans="1:5" ht="12.75">
      <c r="A28" s="2">
        <v>37138</v>
      </c>
      <c r="B28">
        <v>86.9</v>
      </c>
      <c r="C28">
        <v>81.4</v>
      </c>
      <c r="D28">
        <v>84</v>
      </c>
      <c r="E28">
        <v>78.3</v>
      </c>
    </row>
    <row r="29" spans="1:5" ht="12.75">
      <c r="A29" s="2">
        <v>37139</v>
      </c>
      <c r="B29">
        <v>86.1</v>
      </c>
      <c r="C29">
        <v>80.2</v>
      </c>
      <c r="D29">
        <v>83.9</v>
      </c>
      <c r="E29">
        <v>77.7</v>
      </c>
    </row>
    <row r="30" spans="1:5" ht="12.75">
      <c r="A30" s="2">
        <v>37140</v>
      </c>
      <c r="B30">
        <v>86.5</v>
      </c>
      <c r="C30">
        <v>81.3</v>
      </c>
      <c r="D30">
        <v>83.9</v>
      </c>
      <c r="E30">
        <v>78.2</v>
      </c>
    </row>
    <row r="31" spans="1:5" ht="12.75">
      <c r="A31" s="2">
        <v>37141</v>
      </c>
      <c r="B31">
        <v>89.2</v>
      </c>
      <c r="C31">
        <v>80.8</v>
      </c>
      <c r="D31">
        <v>87.9</v>
      </c>
      <c r="E31">
        <v>78</v>
      </c>
    </row>
    <row r="32" spans="1:5" ht="12.75">
      <c r="A32" s="2">
        <v>37142</v>
      </c>
      <c r="B32">
        <v>93.6</v>
      </c>
      <c r="C32">
        <v>80.4</v>
      </c>
      <c r="D32">
        <v>90.9</v>
      </c>
      <c r="E32">
        <v>77.9</v>
      </c>
    </row>
    <row r="33" spans="1:5" ht="12.75">
      <c r="A33" s="2">
        <v>37143</v>
      </c>
      <c r="B33">
        <v>88.9</v>
      </c>
      <c r="C33">
        <v>75.2</v>
      </c>
      <c r="D33">
        <v>85.6</v>
      </c>
      <c r="E33">
        <v>72.1</v>
      </c>
    </row>
    <row r="34" spans="1:5" ht="12.75">
      <c r="A34" s="2">
        <v>37144</v>
      </c>
      <c r="B34">
        <v>87.7</v>
      </c>
      <c r="C34">
        <v>80.3</v>
      </c>
      <c r="D34">
        <v>84.5</v>
      </c>
      <c r="E34">
        <v>77</v>
      </c>
    </row>
    <row r="35" spans="1:5" ht="12.75">
      <c r="A35" s="2">
        <v>37145</v>
      </c>
      <c r="B35">
        <v>83.3</v>
      </c>
      <c r="C35">
        <v>73.2</v>
      </c>
      <c r="D35">
        <v>81.1</v>
      </c>
      <c r="E35">
        <v>71.9</v>
      </c>
    </row>
    <row r="36" spans="1:5" ht="12.75">
      <c r="A36" s="2">
        <v>37146</v>
      </c>
      <c r="B36">
        <v>85</v>
      </c>
      <c r="C36">
        <v>71.2</v>
      </c>
      <c r="D36">
        <v>80.1</v>
      </c>
      <c r="E36">
        <v>70.2</v>
      </c>
    </row>
    <row r="37" spans="1:5" ht="12.75">
      <c r="A37" s="2">
        <v>37147</v>
      </c>
      <c r="B37">
        <v>83</v>
      </c>
      <c r="C37">
        <v>69.6</v>
      </c>
      <c r="D37">
        <v>77</v>
      </c>
      <c r="E37">
        <v>67.8</v>
      </c>
    </row>
    <row r="38" spans="1:5" ht="12.75">
      <c r="A38" s="2">
        <v>37148</v>
      </c>
      <c r="B38">
        <v>85.8</v>
      </c>
      <c r="C38">
        <v>73.6</v>
      </c>
      <c r="D38">
        <v>81.3</v>
      </c>
      <c r="E38">
        <v>71</v>
      </c>
    </row>
    <row r="39" spans="1:5" ht="12.75">
      <c r="A39" s="2">
        <v>37149</v>
      </c>
      <c r="B39">
        <v>81</v>
      </c>
      <c r="C39">
        <v>74.5</v>
      </c>
      <c r="D39">
        <v>78</v>
      </c>
      <c r="E39">
        <v>72.1</v>
      </c>
    </row>
    <row r="40" spans="1:5" ht="12.75">
      <c r="A40" s="2">
        <v>37150</v>
      </c>
      <c r="B40">
        <v>84.2</v>
      </c>
      <c r="C40">
        <v>75.2</v>
      </c>
      <c r="D40">
        <v>81</v>
      </c>
      <c r="E40">
        <v>70.5</v>
      </c>
    </row>
    <row r="41" spans="1:5" ht="12.75">
      <c r="A41" s="2">
        <v>37151</v>
      </c>
      <c r="B41">
        <v>86</v>
      </c>
      <c r="C41">
        <v>78.4</v>
      </c>
      <c r="D41">
        <v>82.4</v>
      </c>
      <c r="E41">
        <v>74.9</v>
      </c>
    </row>
    <row r="42" spans="1:5" ht="12.75">
      <c r="A42" s="2">
        <v>37152</v>
      </c>
      <c r="B42">
        <v>88.7</v>
      </c>
      <c r="C42">
        <v>80.2</v>
      </c>
      <c r="D42">
        <v>85</v>
      </c>
      <c r="E42">
        <v>76.1</v>
      </c>
    </row>
    <row r="43" spans="1:5" ht="12.75">
      <c r="A43" s="2">
        <v>37153</v>
      </c>
      <c r="B43">
        <v>86.5</v>
      </c>
      <c r="C43">
        <v>82.6</v>
      </c>
      <c r="D43">
        <v>82.8</v>
      </c>
      <c r="E43">
        <v>78.9</v>
      </c>
    </row>
    <row r="44" spans="1:5" ht="12.75">
      <c r="A44" s="2">
        <v>37154</v>
      </c>
      <c r="B44">
        <v>84.8</v>
      </c>
      <c r="C44">
        <v>80</v>
      </c>
      <c r="D44">
        <v>81.9</v>
      </c>
      <c r="E44">
        <v>76</v>
      </c>
    </row>
    <row r="45" spans="1:5" ht="12.75">
      <c r="A45" s="2">
        <v>37155</v>
      </c>
      <c r="B45">
        <v>86.1</v>
      </c>
      <c r="C45">
        <v>80.4</v>
      </c>
      <c r="D45">
        <v>81.2</v>
      </c>
      <c r="E45">
        <v>76.6</v>
      </c>
    </row>
    <row r="46" spans="1:5" ht="12.75">
      <c r="A46" s="2">
        <v>37156</v>
      </c>
      <c r="B46">
        <v>89.4</v>
      </c>
      <c r="C46">
        <v>78.2</v>
      </c>
      <c r="D46">
        <v>84.3</v>
      </c>
      <c r="E46">
        <v>73.6</v>
      </c>
    </row>
    <row r="47" spans="1:5" ht="12.75">
      <c r="A47" s="2">
        <v>37157</v>
      </c>
      <c r="B47">
        <v>86</v>
      </c>
      <c r="C47">
        <v>81.1</v>
      </c>
      <c r="D47">
        <v>81.5</v>
      </c>
      <c r="E47">
        <v>76.6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F47" sqref="F47"/>
    </sheetView>
  </sheetViews>
  <sheetFormatPr defaultColWidth="11.00390625" defaultRowHeight="12.75"/>
  <cols>
    <col min="1" max="1" width="16.75390625" style="0" customWidth="1"/>
    <col min="2" max="2" width="13.625" style="0" bestFit="1" customWidth="1"/>
    <col min="3" max="3" width="13.00390625" style="0" bestFit="1" customWidth="1"/>
    <col min="4" max="4" width="12.00390625" style="0" bestFit="1" customWidth="1"/>
    <col min="5" max="5" width="11.375" style="0" bestFit="1" customWidth="1"/>
  </cols>
  <sheetData>
    <row r="1" ht="18">
      <c r="A1" s="1" t="s">
        <v>6</v>
      </c>
    </row>
    <row r="2" spans="1:5" ht="12.75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2">
        <v>37113</v>
      </c>
      <c r="B3">
        <v>69</v>
      </c>
      <c r="C3">
        <v>60</v>
      </c>
      <c r="D3">
        <v>75</v>
      </c>
      <c r="E3">
        <v>67</v>
      </c>
    </row>
    <row r="4" spans="1:5" ht="12.75">
      <c r="A4" s="2">
        <v>37114</v>
      </c>
      <c r="B4">
        <v>67</v>
      </c>
      <c r="C4">
        <v>42</v>
      </c>
      <c r="D4">
        <v>75</v>
      </c>
      <c r="E4">
        <v>47</v>
      </c>
    </row>
    <row r="5" spans="1:5" ht="12.75">
      <c r="A5" s="2">
        <v>37115</v>
      </c>
      <c r="B5">
        <v>68</v>
      </c>
      <c r="C5">
        <v>58</v>
      </c>
      <c r="D5">
        <v>74</v>
      </c>
      <c r="E5">
        <v>63</v>
      </c>
    </row>
    <row r="6" spans="1:5" ht="12.75">
      <c r="A6" s="2">
        <v>37116</v>
      </c>
      <c r="B6">
        <v>72</v>
      </c>
      <c r="C6">
        <v>51</v>
      </c>
      <c r="D6">
        <v>75</v>
      </c>
      <c r="E6">
        <v>59</v>
      </c>
    </row>
    <row r="7" spans="1:5" ht="12.75">
      <c r="A7" s="2">
        <v>37117</v>
      </c>
      <c r="B7">
        <v>67</v>
      </c>
      <c r="C7">
        <v>50</v>
      </c>
      <c r="D7">
        <v>75</v>
      </c>
      <c r="E7">
        <v>55</v>
      </c>
    </row>
    <row r="8" spans="1:5" ht="12.75">
      <c r="A8" s="2">
        <v>37118</v>
      </c>
      <c r="B8">
        <v>70</v>
      </c>
      <c r="C8">
        <v>46</v>
      </c>
      <c r="D8">
        <v>78</v>
      </c>
      <c r="E8">
        <v>51</v>
      </c>
    </row>
    <row r="9" spans="1:5" ht="12.75">
      <c r="A9" s="2">
        <v>37119</v>
      </c>
      <c r="B9">
        <v>64</v>
      </c>
      <c r="C9">
        <v>50</v>
      </c>
      <c r="D9">
        <v>78</v>
      </c>
      <c r="E9">
        <v>51</v>
      </c>
    </row>
    <row r="10" spans="1:5" ht="12.75">
      <c r="A10" s="2">
        <v>37120</v>
      </c>
      <c r="B10">
        <v>70</v>
      </c>
      <c r="C10">
        <v>42</v>
      </c>
      <c r="D10">
        <v>72</v>
      </c>
      <c r="E10">
        <v>46</v>
      </c>
    </row>
    <row r="11" spans="1:5" ht="12.75">
      <c r="A11" s="2">
        <v>37121</v>
      </c>
      <c r="B11">
        <v>66</v>
      </c>
      <c r="C11">
        <v>44</v>
      </c>
      <c r="D11">
        <v>71</v>
      </c>
      <c r="E11">
        <v>51</v>
      </c>
    </row>
    <row r="12" spans="1:5" ht="12.75">
      <c r="A12" s="2">
        <v>37122</v>
      </c>
      <c r="B12">
        <v>60</v>
      </c>
      <c r="C12">
        <v>44</v>
      </c>
      <c r="D12">
        <v>65</v>
      </c>
      <c r="E12">
        <v>48</v>
      </c>
    </row>
    <row r="13" spans="1:5" ht="12.75">
      <c r="A13" s="2">
        <v>37123</v>
      </c>
      <c r="B13">
        <v>64</v>
      </c>
      <c r="C13">
        <v>46</v>
      </c>
      <c r="D13">
        <v>68</v>
      </c>
      <c r="E13">
        <v>51</v>
      </c>
    </row>
    <row r="14" spans="1:5" ht="12.75">
      <c r="A14" s="2">
        <v>37124</v>
      </c>
      <c r="B14">
        <v>66</v>
      </c>
      <c r="C14">
        <v>48</v>
      </c>
      <c r="D14">
        <v>71</v>
      </c>
      <c r="E14">
        <v>52</v>
      </c>
    </row>
    <row r="15" spans="1:5" ht="12.75">
      <c r="A15" s="2">
        <v>37125</v>
      </c>
      <c r="B15">
        <v>72</v>
      </c>
      <c r="C15">
        <v>62</v>
      </c>
      <c r="D15">
        <v>73</v>
      </c>
      <c r="E15">
        <v>64</v>
      </c>
    </row>
    <row r="16" spans="1:5" ht="12.75">
      <c r="A16" s="2">
        <v>37126</v>
      </c>
      <c r="B16">
        <v>80</v>
      </c>
      <c r="C16">
        <v>62</v>
      </c>
      <c r="D16">
        <v>75</v>
      </c>
      <c r="E16">
        <v>64</v>
      </c>
    </row>
    <row r="17" spans="1:5" ht="12.75">
      <c r="A17" s="2">
        <v>37127</v>
      </c>
      <c r="B17">
        <v>79</v>
      </c>
      <c r="C17">
        <v>55</v>
      </c>
      <c r="D17">
        <v>75</v>
      </c>
      <c r="E17">
        <v>61</v>
      </c>
    </row>
    <row r="18" spans="1:5" ht="12.75">
      <c r="A18" s="2">
        <v>37128</v>
      </c>
      <c r="B18">
        <v>72</v>
      </c>
      <c r="C18">
        <v>51</v>
      </c>
      <c r="D18">
        <v>66</v>
      </c>
      <c r="E18">
        <v>52</v>
      </c>
    </row>
    <row r="19" spans="1:5" ht="12.75">
      <c r="A19" s="2">
        <v>37129</v>
      </c>
      <c r="B19">
        <v>67</v>
      </c>
      <c r="C19">
        <v>46</v>
      </c>
      <c r="D19">
        <v>70</v>
      </c>
      <c r="E19">
        <v>48</v>
      </c>
    </row>
    <row r="20" spans="1:5" ht="12.75">
      <c r="A20" s="2">
        <v>37130</v>
      </c>
      <c r="B20">
        <v>61</v>
      </c>
      <c r="C20">
        <v>41</v>
      </c>
      <c r="D20">
        <v>65</v>
      </c>
      <c r="E20">
        <v>43</v>
      </c>
    </row>
    <row r="21" spans="1:5" ht="12.75">
      <c r="A21" s="2">
        <v>37131</v>
      </c>
      <c r="B21">
        <v>62</v>
      </c>
      <c r="C21">
        <v>22</v>
      </c>
      <c r="D21">
        <v>64</v>
      </c>
      <c r="E21">
        <v>19</v>
      </c>
    </row>
    <row r="22" spans="1:5" ht="12.75">
      <c r="A22" s="2">
        <v>37132</v>
      </c>
      <c r="B22">
        <v>54</v>
      </c>
      <c r="C22">
        <v>34</v>
      </c>
      <c r="D22">
        <v>56</v>
      </c>
      <c r="E22">
        <v>36</v>
      </c>
    </row>
    <row r="23" spans="1:5" ht="12.75">
      <c r="A23" s="2">
        <v>37133</v>
      </c>
      <c r="B23">
        <v>68</v>
      </c>
      <c r="C23">
        <v>46</v>
      </c>
      <c r="D23">
        <v>67</v>
      </c>
      <c r="E23">
        <v>50</v>
      </c>
    </row>
    <row r="24" spans="1:5" ht="12.75">
      <c r="A24" s="2">
        <v>37134</v>
      </c>
      <c r="B24">
        <v>71</v>
      </c>
      <c r="C24">
        <v>39</v>
      </c>
      <c r="D24">
        <v>70</v>
      </c>
      <c r="E24">
        <v>41</v>
      </c>
    </row>
    <row r="25" spans="1:5" ht="12.75">
      <c r="A25" s="2">
        <v>37135</v>
      </c>
      <c r="B25">
        <v>59</v>
      </c>
      <c r="C25">
        <v>30</v>
      </c>
      <c r="D25">
        <v>65</v>
      </c>
      <c r="E25">
        <v>30</v>
      </c>
    </row>
    <row r="26" spans="1:5" ht="12.75">
      <c r="A26" s="2">
        <v>37136</v>
      </c>
      <c r="B26">
        <v>64</v>
      </c>
      <c r="C26">
        <v>51</v>
      </c>
      <c r="D26">
        <v>68</v>
      </c>
      <c r="E26">
        <v>50</v>
      </c>
    </row>
    <row r="27" spans="1:5" ht="12.75">
      <c r="A27" s="2">
        <v>37137</v>
      </c>
      <c r="B27">
        <v>63</v>
      </c>
      <c r="C27">
        <v>52</v>
      </c>
      <c r="D27">
        <v>68</v>
      </c>
      <c r="E27">
        <v>55</v>
      </c>
    </row>
    <row r="28" spans="1:5" ht="12.75">
      <c r="A28" s="2">
        <v>37138</v>
      </c>
      <c r="B28">
        <v>63</v>
      </c>
      <c r="C28">
        <v>45</v>
      </c>
      <c r="D28">
        <v>67</v>
      </c>
      <c r="E28">
        <v>47</v>
      </c>
    </row>
    <row r="29" spans="1:5" ht="12.75">
      <c r="A29" s="2">
        <v>37139</v>
      </c>
      <c r="B29">
        <v>64</v>
      </c>
      <c r="C29">
        <v>40</v>
      </c>
      <c r="D29">
        <v>69</v>
      </c>
      <c r="E29">
        <v>41</v>
      </c>
    </row>
    <row r="30" spans="1:5" ht="12.75">
      <c r="A30" s="2">
        <v>37140</v>
      </c>
      <c r="B30">
        <v>65</v>
      </c>
      <c r="C30">
        <v>51</v>
      </c>
      <c r="D30">
        <v>70</v>
      </c>
      <c r="E30">
        <v>52</v>
      </c>
    </row>
    <row r="31" spans="1:5" ht="12.75">
      <c r="A31" s="2">
        <v>37141</v>
      </c>
      <c r="B31">
        <v>64</v>
      </c>
      <c r="C31">
        <v>42</v>
      </c>
      <c r="D31">
        <v>69</v>
      </c>
      <c r="E31">
        <v>45</v>
      </c>
    </row>
    <row r="32" spans="1:5" ht="12.75">
      <c r="A32" s="2">
        <v>37142</v>
      </c>
      <c r="B32">
        <v>63</v>
      </c>
      <c r="C32">
        <v>32</v>
      </c>
      <c r="D32">
        <v>68</v>
      </c>
      <c r="E32">
        <v>34</v>
      </c>
    </row>
    <row r="33" spans="1:5" ht="12.75">
      <c r="A33" s="2">
        <v>37143</v>
      </c>
      <c r="B33">
        <v>62</v>
      </c>
      <c r="C33">
        <v>33</v>
      </c>
      <c r="D33">
        <v>68</v>
      </c>
      <c r="E33">
        <v>36</v>
      </c>
    </row>
    <row r="34" spans="1:5" ht="12.75">
      <c r="A34" s="2">
        <v>37144</v>
      </c>
      <c r="B34">
        <v>57</v>
      </c>
      <c r="C34">
        <v>34</v>
      </c>
      <c r="D34">
        <v>60</v>
      </c>
      <c r="E34">
        <v>37</v>
      </c>
    </row>
    <row r="35" spans="1:5" ht="12.75">
      <c r="A35" s="2">
        <v>37145</v>
      </c>
      <c r="B35">
        <v>63</v>
      </c>
      <c r="C35">
        <v>28</v>
      </c>
      <c r="D35">
        <v>58</v>
      </c>
      <c r="E35">
        <v>28</v>
      </c>
    </row>
    <row r="36" spans="1:5" ht="12.75">
      <c r="A36" s="2">
        <v>37146</v>
      </c>
      <c r="B36">
        <v>47</v>
      </c>
      <c r="C36">
        <v>19</v>
      </c>
      <c r="D36">
        <v>53</v>
      </c>
      <c r="E36">
        <v>22</v>
      </c>
    </row>
    <row r="37" spans="1:5" ht="12.75">
      <c r="A37" s="2">
        <v>37147</v>
      </c>
      <c r="B37">
        <v>49</v>
      </c>
      <c r="C37">
        <v>20</v>
      </c>
      <c r="D37">
        <v>52</v>
      </c>
      <c r="E37">
        <v>21</v>
      </c>
    </row>
    <row r="38" spans="1:5" ht="12.75">
      <c r="A38" s="2">
        <v>37148</v>
      </c>
      <c r="B38">
        <v>37</v>
      </c>
      <c r="C38">
        <v>20</v>
      </c>
      <c r="D38">
        <v>43</v>
      </c>
      <c r="E38">
        <v>24</v>
      </c>
    </row>
    <row r="39" spans="1:5" ht="12.75">
      <c r="A39" s="2">
        <v>37149</v>
      </c>
      <c r="B39">
        <v>57</v>
      </c>
      <c r="C39">
        <v>27</v>
      </c>
      <c r="D39">
        <v>56</v>
      </c>
      <c r="E39">
        <v>29</v>
      </c>
    </row>
    <row r="40" spans="1:5" ht="12.75">
      <c r="A40" s="2">
        <v>37150</v>
      </c>
      <c r="B40">
        <v>48</v>
      </c>
      <c r="C40">
        <v>22</v>
      </c>
      <c r="D40">
        <v>53</v>
      </c>
      <c r="E40">
        <v>26</v>
      </c>
    </row>
    <row r="41" spans="1:5" ht="12.75">
      <c r="A41" s="2">
        <v>37151</v>
      </c>
      <c r="B41">
        <v>51</v>
      </c>
      <c r="C41">
        <v>18</v>
      </c>
      <c r="D41">
        <v>48</v>
      </c>
      <c r="E41">
        <v>21</v>
      </c>
    </row>
    <row r="42" spans="1:5" ht="12.75">
      <c r="A42" s="2">
        <v>37152</v>
      </c>
      <c r="B42">
        <v>57</v>
      </c>
      <c r="C42">
        <v>27</v>
      </c>
      <c r="D42">
        <v>60</v>
      </c>
      <c r="E42">
        <v>30</v>
      </c>
    </row>
    <row r="43" spans="1:5" ht="12.75">
      <c r="A43" s="2">
        <v>37153</v>
      </c>
      <c r="B43">
        <v>66</v>
      </c>
      <c r="C43">
        <v>43</v>
      </c>
      <c r="D43">
        <v>59</v>
      </c>
      <c r="E43">
        <v>45</v>
      </c>
    </row>
    <row r="44" spans="1:5" ht="12.75">
      <c r="A44" s="2">
        <v>37154</v>
      </c>
      <c r="B44">
        <v>66</v>
      </c>
      <c r="C44">
        <v>43</v>
      </c>
      <c r="D44">
        <v>65</v>
      </c>
      <c r="E44">
        <v>46</v>
      </c>
    </row>
    <row r="45" spans="1:5" ht="12.75">
      <c r="A45" s="2">
        <v>37155</v>
      </c>
      <c r="B45">
        <v>60</v>
      </c>
      <c r="C45">
        <v>43</v>
      </c>
      <c r="D45">
        <v>70</v>
      </c>
      <c r="E45">
        <v>47</v>
      </c>
    </row>
    <row r="46" spans="1:5" ht="12.75">
      <c r="A46" s="2">
        <v>37156</v>
      </c>
      <c r="B46">
        <v>70</v>
      </c>
      <c r="C46">
        <v>35</v>
      </c>
      <c r="D46">
        <v>64</v>
      </c>
      <c r="E46">
        <v>37</v>
      </c>
    </row>
    <row r="47" spans="1:5" ht="12.75">
      <c r="A47" s="2">
        <v>37157</v>
      </c>
      <c r="B47">
        <v>48</v>
      </c>
      <c r="C47">
        <v>31</v>
      </c>
      <c r="D47">
        <v>57</v>
      </c>
      <c r="E47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L16" sqref="L16"/>
    </sheetView>
  </sheetViews>
  <sheetFormatPr defaultColWidth="11.00390625" defaultRowHeight="12.75"/>
  <cols>
    <col min="5" max="5" width="2.00390625" style="0" customWidth="1"/>
    <col min="6" max="6" width="2.125" style="0" customWidth="1"/>
    <col min="10" max="10" width="17.125" style="0" bestFit="1" customWidth="1"/>
    <col min="11" max="11" width="12.25390625" style="0" bestFit="1" customWidth="1"/>
    <col min="12" max="12" width="19.75390625" style="0" bestFit="1" customWidth="1"/>
    <col min="13" max="13" width="14.75390625" style="0" bestFit="1" customWidth="1"/>
    <col min="14" max="14" width="2.75390625" style="0" customWidth="1"/>
    <col min="16" max="16" width="13.625" style="0" bestFit="1" customWidth="1"/>
    <col min="17" max="17" width="9.875" style="0" bestFit="1" customWidth="1"/>
    <col min="18" max="18" width="12.375" style="0" bestFit="1" customWidth="1"/>
  </cols>
  <sheetData>
    <row r="1" ht="18">
      <c r="A1" s="1" t="s">
        <v>7</v>
      </c>
    </row>
    <row r="2" spans="1:18" ht="12.75">
      <c r="A2" s="3" t="s">
        <v>0</v>
      </c>
      <c r="B2" s="3" t="s">
        <v>8</v>
      </c>
      <c r="C2" s="3" t="s">
        <v>9</v>
      </c>
      <c r="D2" s="3" t="s">
        <v>10</v>
      </c>
      <c r="E2" s="3"/>
      <c r="F2" s="3"/>
      <c r="G2" s="3" t="s">
        <v>11</v>
      </c>
      <c r="H2" s="3" t="s">
        <v>17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O2" s="4" t="s">
        <v>18</v>
      </c>
      <c r="P2" s="4" t="s">
        <v>19</v>
      </c>
      <c r="Q2" s="4" t="s">
        <v>24</v>
      </c>
      <c r="R2" s="4" t="s">
        <v>25</v>
      </c>
    </row>
    <row r="3" spans="1:18" ht="12.75">
      <c r="A3" s="2">
        <v>37113</v>
      </c>
      <c r="B3">
        <v>10</v>
      </c>
      <c r="C3">
        <v>18</v>
      </c>
      <c r="D3">
        <v>0</v>
      </c>
      <c r="G3">
        <f aca="true" t="shared" si="0" ref="G3:G47">SUM(B3:F3)</f>
        <v>28</v>
      </c>
      <c r="H3">
        <f aca="true" t="shared" si="1" ref="H3:H47">G3*2</f>
        <v>56</v>
      </c>
      <c r="I3">
        <f>SUM(G3:G75)</f>
        <v>1184</v>
      </c>
      <c r="J3">
        <f>AVERAGE(G3:G75)</f>
        <v>26.31111111111111</v>
      </c>
      <c r="K3">
        <f>STDEV(G3:G75)</f>
        <v>8.699065316097897</v>
      </c>
      <c r="L3">
        <f>MAX(G3:G75)</f>
        <v>40</v>
      </c>
      <c r="M3">
        <f>MIN(G3:G75)</f>
        <v>8</v>
      </c>
      <c r="O3">
        <v>11</v>
      </c>
      <c r="P3">
        <v>20</v>
      </c>
      <c r="Q3" s="5">
        <f>IF(O3=0," ",B3/O3)</f>
        <v>0.9090909090909091</v>
      </c>
      <c r="R3" s="5">
        <f>IF(P3=0," ",C3/P3)</f>
        <v>0.9</v>
      </c>
    </row>
    <row r="4" spans="1:18" ht="12.75">
      <c r="A4" s="2">
        <v>37114</v>
      </c>
      <c r="B4">
        <v>10</v>
      </c>
      <c r="C4">
        <v>29</v>
      </c>
      <c r="D4">
        <v>0</v>
      </c>
      <c r="G4">
        <f t="shared" si="0"/>
        <v>39</v>
      </c>
      <c r="H4">
        <f t="shared" si="1"/>
        <v>78</v>
      </c>
      <c r="I4" s="4" t="s">
        <v>16</v>
      </c>
      <c r="O4">
        <v>10</v>
      </c>
      <c r="P4">
        <v>35</v>
      </c>
      <c r="Q4" s="5">
        <f aca="true" t="shared" si="2" ref="Q4:Q47">IF(O4=0," ",B4/O4)</f>
        <v>1</v>
      </c>
      <c r="R4" s="5">
        <f aca="true" t="shared" si="3" ref="R4:R47">IF(P4=0," ",C4/P4)</f>
        <v>0.8285714285714286</v>
      </c>
    </row>
    <row r="5" spans="1:18" ht="12.75">
      <c r="A5" s="2">
        <v>37115</v>
      </c>
      <c r="B5">
        <v>10</v>
      </c>
      <c r="C5">
        <v>17</v>
      </c>
      <c r="D5">
        <v>0</v>
      </c>
      <c r="G5">
        <f t="shared" si="0"/>
        <v>27</v>
      </c>
      <c r="H5">
        <f t="shared" si="1"/>
        <v>54</v>
      </c>
      <c r="I5">
        <f>COVAR(B3:B75,C3:C75)</f>
        <v>-15.646419753086423</v>
      </c>
      <c r="O5">
        <v>10</v>
      </c>
      <c r="P5">
        <v>24</v>
      </c>
      <c r="Q5" s="5">
        <f t="shared" si="2"/>
        <v>1</v>
      </c>
      <c r="R5" s="5">
        <f t="shared" si="3"/>
        <v>0.7083333333333334</v>
      </c>
    </row>
    <row r="6" spans="1:18" ht="12.75">
      <c r="A6" s="2">
        <v>37116</v>
      </c>
      <c r="B6">
        <v>8</v>
      </c>
      <c r="C6">
        <v>32</v>
      </c>
      <c r="D6">
        <v>0</v>
      </c>
      <c r="G6">
        <f t="shared" si="0"/>
        <v>40</v>
      </c>
      <c r="H6">
        <f t="shared" si="1"/>
        <v>80</v>
      </c>
      <c r="O6">
        <v>10</v>
      </c>
      <c r="P6">
        <v>40</v>
      </c>
      <c r="Q6" s="5">
        <f t="shared" si="2"/>
        <v>0.8</v>
      </c>
      <c r="R6" s="5">
        <f t="shared" si="3"/>
        <v>0.8</v>
      </c>
    </row>
    <row r="7" spans="1:18" ht="12.75">
      <c r="A7" s="2">
        <v>37117</v>
      </c>
      <c r="B7">
        <v>7</v>
      </c>
      <c r="C7">
        <v>24</v>
      </c>
      <c r="D7">
        <v>0</v>
      </c>
      <c r="G7">
        <f t="shared" si="0"/>
        <v>31</v>
      </c>
      <c r="H7">
        <f t="shared" si="1"/>
        <v>62</v>
      </c>
      <c r="J7" s="4" t="s">
        <v>18</v>
      </c>
      <c r="K7" s="4" t="s">
        <v>20</v>
      </c>
      <c r="L7" s="4" t="s">
        <v>19</v>
      </c>
      <c r="M7" s="4" t="s">
        <v>21</v>
      </c>
      <c r="O7">
        <v>11</v>
      </c>
      <c r="P7">
        <v>41</v>
      </c>
      <c r="Q7" s="5">
        <f t="shared" si="2"/>
        <v>0.6363636363636364</v>
      </c>
      <c r="R7" s="5">
        <f t="shared" si="3"/>
        <v>0.5853658536585366</v>
      </c>
    </row>
    <row r="8" spans="1:18" ht="12.75">
      <c r="A8" s="2">
        <v>37118</v>
      </c>
      <c r="B8">
        <v>7</v>
      </c>
      <c r="C8">
        <v>14</v>
      </c>
      <c r="D8">
        <v>0</v>
      </c>
      <c r="G8">
        <f t="shared" si="0"/>
        <v>21</v>
      </c>
      <c r="H8">
        <f t="shared" si="1"/>
        <v>42</v>
      </c>
      <c r="J8">
        <f>SUM(O3:O75)</f>
        <v>560</v>
      </c>
      <c r="K8">
        <f>SUM(B3:B75)</f>
        <v>442</v>
      </c>
      <c r="L8">
        <f>SUM(P3:P75)</f>
        <v>1054</v>
      </c>
      <c r="M8">
        <f>SUM(C3:C75)</f>
        <v>742</v>
      </c>
      <c r="O8">
        <v>19</v>
      </c>
      <c r="P8">
        <v>23</v>
      </c>
      <c r="Q8" s="5">
        <f t="shared" si="2"/>
        <v>0.3684210526315789</v>
      </c>
      <c r="R8" s="5">
        <f t="shared" si="3"/>
        <v>0.6086956521739131</v>
      </c>
    </row>
    <row r="9" spans="1:18" ht="12.75">
      <c r="A9" s="2">
        <v>37119</v>
      </c>
      <c r="B9">
        <v>20</v>
      </c>
      <c r="C9">
        <v>10</v>
      </c>
      <c r="D9">
        <v>0</v>
      </c>
      <c r="G9">
        <f t="shared" si="0"/>
        <v>30</v>
      </c>
      <c r="H9">
        <f t="shared" si="1"/>
        <v>60</v>
      </c>
      <c r="O9">
        <v>21</v>
      </c>
      <c r="P9">
        <v>10</v>
      </c>
      <c r="Q9" s="5">
        <f t="shared" si="2"/>
        <v>0.9523809523809523</v>
      </c>
      <c r="R9" s="5">
        <f t="shared" si="3"/>
        <v>1</v>
      </c>
    </row>
    <row r="10" spans="1:18" ht="12.75">
      <c r="A10" s="2">
        <v>37120</v>
      </c>
      <c r="B10">
        <v>13</v>
      </c>
      <c r="C10">
        <v>26</v>
      </c>
      <c r="D10">
        <v>0</v>
      </c>
      <c r="G10">
        <f t="shared" si="0"/>
        <v>39</v>
      </c>
      <c r="H10">
        <f t="shared" si="1"/>
        <v>78</v>
      </c>
      <c r="J10" s="4" t="s">
        <v>22</v>
      </c>
      <c r="K10" s="4"/>
      <c r="L10" s="4" t="s">
        <v>23</v>
      </c>
      <c r="O10">
        <v>13</v>
      </c>
      <c r="P10">
        <v>26</v>
      </c>
      <c r="Q10" s="5">
        <f t="shared" si="2"/>
        <v>1</v>
      </c>
      <c r="R10" s="5">
        <f t="shared" si="3"/>
        <v>1</v>
      </c>
    </row>
    <row r="11" spans="1:18" ht="12.75">
      <c r="A11" s="2">
        <v>37121</v>
      </c>
      <c r="B11">
        <v>16</v>
      </c>
      <c r="C11">
        <v>18</v>
      </c>
      <c r="D11">
        <v>0</v>
      </c>
      <c r="G11">
        <f t="shared" si="0"/>
        <v>34</v>
      </c>
      <c r="H11">
        <f t="shared" si="1"/>
        <v>68</v>
      </c>
      <c r="J11" s="5">
        <f>K8/J8</f>
        <v>0.7892857142857143</v>
      </c>
      <c r="K11" s="5"/>
      <c r="L11" s="5">
        <f>M8/L8</f>
        <v>0.7039848197343453</v>
      </c>
      <c r="O11">
        <v>18</v>
      </c>
      <c r="P11">
        <v>22</v>
      </c>
      <c r="Q11" s="5">
        <f t="shared" si="2"/>
        <v>0.8888888888888888</v>
      </c>
      <c r="R11" s="5">
        <f t="shared" si="3"/>
        <v>0.8181818181818182</v>
      </c>
    </row>
    <row r="12" spans="1:18" ht="12.75">
      <c r="A12" s="2">
        <v>37122</v>
      </c>
      <c r="B12">
        <v>12</v>
      </c>
      <c r="C12">
        <v>20</v>
      </c>
      <c r="D12">
        <v>0</v>
      </c>
      <c r="G12">
        <f t="shared" si="0"/>
        <v>32</v>
      </c>
      <c r="H12">
        <f t="shared" si="1"/>
        <v>64</v>
      </c>
      <c r="J12" s="5">
        <f>AVERAGE(Q3:Q75)</f>
        <v>0.8042023899941676</v>
      </c>
      <c r="L12" s="5">
        <f>AVERAGE(R3:R75)</f>
        <v>0.6931203024252571</v>
      </c>
      <c r="O12">
        <v>16</v>
      </c>
      <c r="P12">
        <v>24</v>
      </c>
      <c r="Q12" s="5">
        <f t="shared" si="2"/>
        <v>0.75</v>
      </c>
      <c r="R12" s="5">
        <f t="shared" si="3"/>
        <v>0.8333333333333334</v>
      </c>
    </row>
    <row r="13" spans="1:18" ht="12.75">
      <c r="A13" s="2">
        <v>37123</v>
      </c>
      <c r="B13">
        <v>2</v>
      </c>
      <c r="C13">
        <v>37</v>
      </c>
      <c r="D13">
        <v>0</v>
      </c>
      <c r="G13">
        <f t="shared" si="0"/>
        <v>39</v>
      </c>
      <c r="H13">
        <f t="shared" si="1"/>
        <v>78</v>
      </c>
      <c r="O13">
        <v>2</v>
      </c>
      <c r="P13">
        <v>38</v>
      </c>
      <c r="Q13" s="5">
        <f t="shared" si="2"/>
        <v>1</v>
      </c>
      <c r="R13" s="5">
        <f t="shared" si="3"/>
        <v>0.9736842105263158</v>
      </c>
    </row>
    <row r="14" spans="1:18" ht="12.75">
      <c r="A14" s="2">
        <v>37124</v>
      </c>
      <c r="B14">
        <v>0</v>
      </c>
      <c r="C14">
        <v>38</v>
      </c>
      <c r="D14">
        <v>0</v>
      </c>
      <c r="G14">
        <f t="shared" si="0"/>
        <v>38</v>
      </c>
      <c r="H14">
        <f t="shared" si="1"/>
        <v>76</v>
      </c>
      <c r="O14">
        <v>0</v>
      </c>
      <c r="P14">
        <v>40</v>
      </c>
      <c r="Q14" s="5" t="str">
        <f t="shared" si="2"/>
        <v> </v>
      </c>
      <c r="R14" s="5">
        <f t="shared" si="3"/>
        <v>0.95</v>
      </c>
    </row>
    <row r="15" spans="1:18" ht="12.75">
      <c r="A15" s="2">
        <v>37125</v>
      </c>
      <c r="B15">
        <v>14</v>
      </c>
      <c r="C15">
        <v>20</v>
      </c>
      <c r="D15">
        <v>0</v>
      </c>
      <c r="G15">
        <f t="shared" si="0"/>
        <v>34</v>
      </c>
      <c r="H15">
        <f t="shared" si="1"/>
        <v>68</v>
      </c>
      <c r="O15">
        <v>14</v>
      </c>
      <c r="P15">
        <v>25</v>
      </c>
      <c r="Q15" s="5">
        <f t="shared" si="2"/>
        <v>1</v>
      </c>
      <c r="R15" s="5">
        <f t="shared" si="3"/>
        <v>0.8</v>
      </c>
    </row>
    <row r="16" spans="1:18" ht="12.75">
      <c r="A16" s="2">
        <v>37126</v>
      </c>
      <c r="B16">
        <v>17</v>
      </c>
      <c r="C16">
        <v>11</v>
      </c>
      <c r="D16">
        <v>0</v>
      </c>
      <c r="G16">
        <f t="shared" si="0"/>
        <v>28</v>
      </c>
      <c r="H16">
        <f t="shared" si="1"/>
        <v>56</v>
      </c>
      <c r="O16">
        <v>18</v>
      </c>
      <c r="P16">
        <v>17</v>
      </c>
      <c r="Q16" s="5">
        <f t="shared" si="2"/>
        <v>0.9444444444444444</v>
      </c>
      <c r="R16" s="5">
        <f t="shared" si="3"/>
        <v>0.6470588235294118</v>
      </c>
    </row>
    <row r="17" spans="1:18" ht="12.75">
      <c r="A17" s="2">
        <v>37127</v>
      </c>
      <c r="B17">
        <v>18</v>
      </c>
      <c r="C17">
        <v>16</v>
      </c>
      <c r="D17">
        <v>0</v>
      </c>
      <c r="G17">
        <f t="shared" si="0"/>
        <v>34</v>
      </c>
      <c r="H17">
        <f t="shared" si="1"/>
        <v>68</v>
      </c>
      <c r="O17">
        <v>18</v>
      </c>
      <c r="P17">
        <v>22</v>
      </c>
      <c r="Q17" s="5">
        <f t="shared" si="2"/>
        <v>1</v>
      </c>
      <c r="R17" s="5">
        <f t="shared" si="3"/>
        <v>0.7272727272727273</v>
      </c>
    </row>
    <row r="18" spans="1:18" ht="12.75">
      <c r="A18" s="2">
        <v>37128</v>
      </c>
      <c r="B18">
        <v>12</v>
      </c>
      <c r="C18">
        <v>23</v>
      </c>
      <c r="D18">
        <v>0</v>
      </c>
      <c r="G18">
        <f t="shared" si="0"/>
        <v>35</v>
      </c>
      <c r="H18">
        <f t="shared" si="1"/>
        <v>70</v>
      </c>
      <c r="O18">
        <v>14</v>
      </c>
      <c r="P18">
        <v>26</v>
      </c>
      <c r="Q18" s="5">
        <f t="shared" si="2"/>
        <v>0.8571428571428571</v>
      </c>
      <c r="R18" s="5">
        <f t="shared" si="3"/>
        <v>0.8846153846153846</v>
      </c>
    </row>
    <row r="19" spans="1:18" ht="12.75">
      <c r="A19" s="2">
        <v>37129</v>
      </c>
      <c r="B19">
        <v>0</v>
      </c>
      <c r="C19">
        <v>30</v>
      </c>
      <c r="D19">
        <v>0</v>
      </c>
      <c r="G19">
        <f t="shared" si="0"/>
        <v>30</v>
      </c>
      <c r="H19">
        <f t="shared" si="1"/>
        <v>60</v>
      </c>
      <c r="O19">
        <v>0</v>
      </c>
      <c r="P19">
        <v>40</v>
      </c>
      <c r="Q19" s="5" t="str">
        <f t="shared" si="2"/>
        <v> </v>
      </c>
      <c r="R19" s="5">
        <f t="shared" si="3"/>
        <v>0.75</v>
      </c>
    </row>
    <row r="20" spans="1:18" ht="12.75">
      <c r="A20" s="2">
        <v>37130</v>
      </c>
      <c r="B20">
        <v>10</v>
      </c>
      <c r="C20">
        <v>20</v>
      </c>
      <c r="D20">
        <v>0</v>
      </c>
      <c r="G20">
        <f t="shared" si="0"/>
        <v>30</v>
      </c>
      <c r="H20">
        <f t="shared" si="1"/>
        <v>60</v>
      </c>
      <c r="O20">
        <v>14</v>
      </c>
      <c r="P20">
        <v>24</v>
      </c>
      <c r="Q20" s="5">
        <f t="shared" si="2"/>
        <v>0.7142857142857143</v>
      </c>
      <c r="R20" s="5">
        <f t="shared" si="3"/>
        <v>0.8333333333333334</v>
      </c>
    </row>
    <row r="21" spans="1:18" ht="12.75">
      <c r="A21" s="2">
        <v>37131</v>
      </c>
      <c r="B21">
        <v>14</v>
      </c>
      <c r="C21">
        <v>9</v>
      </c>
      <c r="D21">
        <v>0</v>
      </c>
      <c r="G21">
        <f t="shared" si="0"/>
        <v>23</v>
      </c>
      <c r="H21">
        <f t="shared" si="1"/>
        <v>46</v>
      </c>
      <c r="O21">
        <v>15</v>
      </c>
      <c r="P21">
        <v>14</v>
      </c>
      <c r="Q21" s="5">
        <f t="shared" si="2"/>
        <v>0.9333333333333333</v>
      </c>
      <c r="R21" s="5">
        <f t="shared" si="3"/>
        <v>0.6428571428571429</v>
      </c>
    </row>
    <row r="22" spans="1:18" ht="12.75">
      <c r="A22" s="2">
        <v>37132</v>
      </c>
      <c r="B22">
        <v>14</v>
      </c>
      <c r="C22">
        <v>21</v>
      </c>
      <c r="D22">
        <v>0</v>
      </c>
      <c r="G22">
        <f t="shared" si="0"/>
        <v>35</v>
      </c>
      <c r="H22">
        <f t="shared" si="1"/>
        <v>70</v>
      </c>
      <c r="O22">
        <v>15</v>
      </c>
      <c r="P22">
        <v>25</v>
      </c>
      <c r="Q22" s="5">
        <f t="shared" si="2"/>
        <v>0.9333333333333333</v>
      </c>
      <c r="R22" s="5">
        <f t="shared" si="3"/>
        <v>0.84</v>
      </c>
    </row>
    <row r="23" spans="1:18" ht="12.75">
      <c r="A23" s="2">
        <v>37133</v>
      </c>
      <c r="B23">
        <v>9</v>
      </c>
      <c r="C23">
        <v>13</v>
      </c>
      <c r="D23">
        <v>0</v>
      </c>
      <c r="G23">
        <f t="shared" si="0"/>
        <v>22</v>
      </c>
      <c r="H23">
        <f t="shared" si="1"/>
        <v>44</v>
      </c>
      <c r="O23">
        <v>12</v>
      </c>
      <c r="P23">
        <v>17</v>
      </c>
      <c r="Q23" s="5">
        <f t="shared" si="2"/>
        <v>0.75</v>
      </c>
      <c r="R23" s="5">
        <f t="shared" si="3"/>
        <v>0.7647058823529411</v>
      </c>
    </row>
    <row r="24" spans="1:18" ht="12.75">
      <c r="A24" s="2">
        <v>37134</v>
      </c>
      <c r="B24">
        <v>12</v>
      </c>
      <c r="C24">
        <v>15</v>
      </c>
      <c r="D24">
        <v>0</v>
      </c>
      <c r="G24">
        <f t="shared" si="0"/>
        <v>27</v>
      </c>
      <c r="H24">
        <f t="shared" si="1"/>
        <v>54</v>
      </c>
      <c r="O24">
        <v>18</v>
      </c>
      <c r="P24">
        <v>22</v>
      </c>
      <c r="Q24" s="5">
        <f t="shared" si="2"/>
        <v>0.6666666666666666</v>
      </c>
      <c r="R24" s="5">
        <f t="shared" si="3"/>
        <v>0.6818181818181818</v>
      </c>
    </row>
    <row r="25" spans="1:18" ht="12.75">
      <c r="A25" s="2">
        <v>37135</v>
      </c>
      <c r="B25">
        <v>9</v>
      </c>
      <c r="C25">
        <v>18</v>
      </c>
      <c r="D25">
        <v>0</v>
      </c>
      <c r="G25">
        <f t="shared" si="0"/>
        <v>27</v>
      </c>
      <c r="H25">
        <f t="shared" si="1"/>
        <v>54</v>
      </c>
      <c r="O25">
        <v>15</v>
      </c>
      <c r="P25">
        <v>25</v>
      </c>
      <c r="Q25" s="5">
        <f t="shared" si="2"/>
        <v>0.6</v>
      </c>
      <c r="R25" s="5">
        <f t="shared" si="3"/>
        <v>0.72</v>
      </c>
    </row>
    <row r="26" spans="1:18" ht="12.75">
      <c r="A26" s="2">
        <v>37136</v>
      </c>
      <c r="B26">
        <v>13</v>
      </c>
      <c r="C26">
        <v>10</v>
      </c>
      <c r="D26">
        <v>0</v>
      </c>
      <c r="G26">
        <f t="shared" si="0"/>
        <v>23</v>
      </c>
      <c r="H26">
        <f t="shared" si="1"/>
        <v>46</v>
      </c>
      <c r="O26">
        <v>21</v>
      </c>
      <c r="P26">
        <v>19</v>
      </c>
      <c r="Q26" s="5">
        <f t="shared" si="2"/>
        <v>0.6190476190476191</v>
      </c>
      <c r="R26" s="5">
        <f t="shared" si="3"/>
        <v>0.5263157894736842</v>
      </c>
    </row>
    <row r="27" spans="1:18" ht="12.75">
      <c r="A27" s="2">
        <v>37137</v>
      </c>
      <c r="B27">
        <v>13</v>
      </c>
      <c r="C27">
        <v>27</v>
      </c>
      <c r="D27">
        <v>0</v>
      </c>
      <c r="G27">
        <f t="shared" si="0"/>
        <v>40</v>
      </c>
      <c r="H27">
        <f t="shared" si="1"/>
        <v>80</v>
      </c>
      <c r="O27">
        <v>13</v>
      </c>
      <c r="P27">
        <v>27</v>
      </c>
      <c r="Q27" s="5">
        <f t="shared" si="2"/>
        <v>1</v>
      </c>
      <c r="R27" s="5">
        <f t="shared" si="3"/>
        <v>1</v>
      </c>
    </row>
    <row r="28" spans="1:18" ht="12.75">
      <c r="A28" s="2">
        <v>37138</v>
      </c>
      <c r="B28">
        <v>21</v>
      </c>
      <c r="C28">
        <v>9</v>
      </c>
      <c r="D28">
        <v>0</v>
      </c>
      <c r="G28">
        <f t="shared" si="0"/>
        <v>30</v>
      </c>
      <c r="H28">
        <f t="shared" si="1"/>
        <v>60</v>
      </c>
      <c r="O28">
        <v>22</v>
      </c>
      <c r="P28">
        <v>18</v>
      </c>
      <c r="Q28" s="5">
        <f t="shared" si="2"/>
        <v>0.9545454545454546</v>
      </c>
      <c r="R28" s="5">
        <f t="shared" si="3"/>
        <v>0.5</v>
      </c>
    </row>
    <row r="29" spans="1:18" ht="12.75">
      <c r="A29" s="2">
        <v>37139</v>
      </c>
      <c r="B29">
        <v>13</v>
      </c>
      <c r="C29">
        <v>17</v>
      </c>
      <c r="D29">
        <v>0</v>
      </c>
      <c r="G29">
        <f t="shared" si="0"/>
        <v>30</v>
      </c>
      <c r="H29">
        <f t="shared" si="1"/>
        <v>60</v>
      </c>
      <c r="O29">
        <v>17</v>
      </c>
      <c r="P29">
        <v>24</v>
      </c>
      <c r="Q29" s="5">
        <f t="shared" si="2"/>
        <v>0.7647058823529411</v>
      </c>
      <c r="R29" s="5">
        <f t="shared" si="3"/>
        <v>0.7083333333333334</v>
      </c>
    </row>
    <row r="30" spans="1:18" ht="12.75">
      <c r="A30" s="2">
        <v>37140</v>
      </c>
      <c r="B30">
        <v>15</v>
      </c>
      <c r="C30">
        <v>8</v>
      </c>
      <c r="D30">
        <v>0</v>
      </c>
      <c r="G30">
        <f t="shared" si="0"/>
        <v>23</v>
      </c>
      <c r="H30">
        <f t="shared" si="1"/>
        <v>46</v>
      </c>
      <c r="O30">
        <v>18</v>
      </c>
      <c r="P30">
        <v>22</v>
      </c>
      <c r="Q30" s="5">
        <f t="shared" si="2"/>
        <v>0.8333333333333334</v>
      </c>
      <c r="R30" s="5">
        <f t="shared" si="3"/>
        <v>0.36363636363636365</v>
      </c>
    </row>
    <row r="31" spans="1:18" ht="12.75">
      <c r="A31" s="2">
        <v>37141</v>
      </c>
      <c r="B31">
        <v>0</v>
      </c>
      <c r="C31">
        <v>14</v>
      </c>
      <c r="D31">
        <v>0</v>
      </c>
      <c r="G31">
        <f t="shared" si="0"/>
        <v>14</v>
      </c>
      <c r="H31">
        <f t="shared" si="1"/>
        <v>28</v>
      </c>
      <c r="O31">
        <v>0</v>
      </c>
      <c r="P31">
        <v>15</v>
      </c>
      <c r="Q31" s="5" t="str">
        <f t="shared" si="2"/>
        <v> </v>
      </c>
      <c r="R31" s="5">
        <f t="shared" si="3"/>
        <v>0.9333333333333333</v>
      </c>
    </row>
    <row r="32" spans="1:18" ht="12.75">
      <c r="A32" s="2">
        <v>37142</v>
      </c>
      <c r="B32">
        <v>12</v>
      </c>
      <c r="C32">
        <v>14</v>
      </c>
      <c r="D32">
        <v>0</v>
      </c>
      <c r="G32">
        <f t="shared" si="0"/>
        <v>26</v>
      </c>
      <c r="H32">
        <f t="shared" si="1"/>
        <v>52</v>
      </c>
      <c r="O32">
        <v>14</v>
      </c>
      <c r="P32">
        <v>21</v>
      </c>
      <c r="Q32" s="5">
        <f t="shared" si="2"/>
        <v>0.8571428571428571</v>
      </c>
      <c r="R32" s="5">
        <f t="shared" si="3"/>
        <v>0.6666666666666666</v>
      </c>
    </row>
    <row r="33" spans="1:18" ht="12.75">
      <c r="A33" s="2">
        <v>37143</v>
      </c>
      <c r="B33">
        <v>10</v>
      </c>
      <c r="C33">
        <v>4</v>
      </c>
      <c r="D33">
        <v>0</v>
      </c>
      <c r="G33">
        <f t="shared" si="0"/>
        <v>14</v>
      </c>
      <c r="H33">
        <f t="shared" si="1"/>
        <v>28</v>
      </c>
      <c r="O33">
        <v>15</v>
      </c>
      <c r="P33">
        <v>25</v>
      </c>
      <c r="Q33" s="5">
        <f t="shared" si="2"/>
        <v>0.6666666666666666</v>
      </c>
      <c r="R33" s="5">
        <f t="shared" si="3"/>
        <v>0.16</v>
      </c>
    </row>
    <row r="34" spans="1:18" ht="12.75">
      <c r="A34" s="2">
        <v>37144</v>
      </c>
      <c r="B34">
        <v>13</v>
      </c>
      <c r="C34">
        <v>18</v>
      </c>
      <c r="D34">
        <v>0</v>
      </c>
      <c r="G34">
        <f t="shared" si="0"/>
        <v>31</v>
      </c>
      <c r="H34">
        <f t="shared" si="1"/>
        <v>62</v>
      </c>
      <c r="O34">
        <v>16</v>
      </c>
      <c r="P34">
        <v>24</v>
      </c>
      <c r="Q34" s="5">
        <f t="shared" si="2"/>
        <v>0.8125</v>
      </c>
      <c r="R34" s="5">
        <f t="shared" si="3"/>
        <v>0.75</v>
      </c>
    </row>
    <row r="35" spans="1:18" ht="12.75">
      <c r="A35" s="2">
        <v>37145</v>
      </c>
      <c r="B35">
        <v>12</v>
      </c>
      <c r="C35">
        <v>13</v>
      </c>
      <c r="D35">
        <v>0</v>
      </c>
      <c r="G35">
        <f t="shared" si="0"/>
        <v>25</v>
      </c>
      <c r="H35">
        <f t="shared" si="1"/>
        <v>50</v>
      </c>
      <c r="O35">
        <v>12</v>
      </c>
      <c r="P35">
        <v>28</v>
      </c>
      <c r="Q35" s="5">
        <f t="shared" si="2"/>
        <v>1</v>
      </c>
      <c r="R35" s="5">
        <f t="shared" si="3"/>
        <v>0.4642857142857143</v>
      </c>
    </row>
    <row r="36" spans="1:18" ht="12.75">
      <c r="A36" s="2">
        <v>37146</v>
      </c>
      <c r="B36">
        <v>9</v>
      </c>
      <c r="C36">
        <v>2</v>
      </c>
      <c r="D36">
        <v>0</v>
      </c>
      <c r="G36">
        <f t="shared" si="0"/>
        <v>11</v>
      </c>
      <c r="H36">
        <f t="shared" si="1"/>
        <v>22</v>
      </c>
      <c r="O36">
        <v>23</v>
      </c>
      <c r="P36">
        <v>17</v>
      </c>
      <c r="Q36" s="5">
        <f t="shared" si="2"/>
        <v>0.391304347826087</v>
      </c>
      <c r="R36" s="5">
        <f t="shared" si="3"/>
        <v>0.11764705882352941</v>
      </c>
    </row>
    <row r="37" spans="1:18" ht="12.75">
      <c r="A37" s="2">
        <v>37147</v>
      </c>
      <c r="B37">
        <v>6</v>
      </c>
      <c r="C37">
        <v>7</v>
      </c>
      <c r="D37">
        <v>0</v>
      </c>
      <c r="G37">
        <f t="shared" si="0"/>
        <v>13</v>
      </c>
      <c r="H37">
        <f t="shared" si="1"/>
        <v>26</v>
      </c>
      <c r="O37">
        <v>13</v>
      </c>
      <c r="P37">
        <v>27</v>
      </c>
      <c r="Q37" s="5">
        <f t="shared" si="2"/>
        <v>0.46153846153846156</v>
      </c>
      <c r="R37" s="5">
        <f t="shared" si="3"/>
        <v>0.25925925925925924</v>
      </c>
    </row>
    <row r="38" spans="1:18" ht="12.75">
      <c r="A38" s="2">
        <v>37148</v>
      </c>
      <c r="B38">
        <v>14</v>
      </c>
      <c r="C38">
        <v>13</v>
      </c>
      <c r="D38">
        <v>0</v>
      </c>
      <c r="G38">
        <f t="shared" si="0"/>
        <v>27</v>
      </c>
      <c r="H38">
        <f t="shared" si="1"/>
        <v>54</v>
      </c>
      <c r="O38">
        <v>18</v>
      </c>
      <c r="P38">
        <v>22</v>
      </c>
      <c r="Q38" s="5">
        <f t="shared" si="2"/>
        <v>0.7777777777777778</v>
      </c>
      <c r="R38" s="5">
        <f t="shared" si="3"/>
        <v>0.5909090909090909</v>
      </c>
    </row>
    <row r="39" spans="1:18" ht="12.75">
      <c r="A39" s="2">
        <v>37149</v>
      </c>
      <c r="B39">
        <v>0</v>
      </c>
      <c r="C39">
        <v>26</v>
      </c>
      <c r="D39">
        <v>0</v>
      </c>
      <c r="G39">
        <f t="shared" si="0"/>
        <v>26</v>
      </c>
      <c r="H39">
        <f t="shared" si="1"/>
        <v>52</v>
      </c>
      <c r="O39">
        <v>0</v>
      </c>
      <c r="P39">
        <v>40</v>
      </c>
      <c r="Q39" s="5" t="str">
        <f t="shared" si="2"/>
        <v> </v>
      </c>
      <c r="R39" s="5">
        <f t="shared" si="3"/>
        <v>0.65</v>
      </c>
    </row>
    <row r="40" spans="1:18" ht="12.75">
      <c r="A40" s="2">
        <v>37150</v>
      </c>
      <c r="B40">
        <v>5</v>
      </c>
      <c r="C40">
        <v>6</v>
      </c>
      <c r="D40">
        <v>0</v>
      </c>
      <c r="G40">
        <f t="shared" si="0"/>
        <v>11</v>
      </c>
      <c r="H40">
        <f t="shared" si="1"/>
        <v>22</v>
      </c>
      <c r="O40">
        <v>13</v>
      </c>
      <c r="P40">
        <v>22</v>
      </c>
      <c r="Q40" s="5">
        <f t="shared" si="2"/>
        <v>0.38461538461538464</v>
      </c>
      <c r="R40" s="5">
        <f t="shared" si="3"/>
        <v>0.2727272727272727</v>
      </c>
    </row>
    <row r="41" spans="1:18" ht="12.75">
      <c r="A41" s="2">
        <v>37151</v>
      </c>
      <c r="B41">
        <v>10</v>
      </c>
      <c r="C41">
        <v>7</v>
      </c>
      <c r="D41">
        <v>0</v>
      </c>
      <c r="G41">
        <f t="shared" si="0"/>
        <v>17</v>
      </c>
      <c r="H41">
        <f t="shared" si="1"/>
        <v>34</v>
      </c>
      <c r="O41">
        <v>10</v>
      </c>
      <c r="P41">
        <v>15</v>
      </c>
      <c r="Q41" s="5">
        <f t="shared" si="2"/>
        <v>1</v>
      </c>
      <c r="R41" s="5">
        <f t="shared" si="3"/>
        <v>0.4666666666666667</v>
      </c>
    </row>
    <row r="42" spans="1:18" ht="12.75">
      <c r="A42" s="2">
        <v>37152</v>
      </c>
      <c r="B42">
        <v>10</v>
      </c>
      <c r="C42">
        <v>8</v>
      </c>
      <c r="D42">
        <v>0</v>
      </c>
      <c r="G42">
        <f t="shared" si="0"/>
        <v>18</v>
      </c>
      <c r="H42">
        <f t="shared" si="1"/>
        <v>36</v>
      </c>
      <c r="O42">
        <v>11</v>
      </c>
      <c r="P42">
        <v>14</v>
      </c>
      <c r="Q42" s="5">
        <f t="shared" si="2"/>
        <v>0.9090909090909091</v>
      </c>
      <c r="R42" s="5">
        <f t="shared" si="3"/>
        <v>0.5714285714285714</v>
      </c>
    </row>
    <row r="43" spans="1:18" ht="12.75">
      <c r="A43" s="2">
        <v>37153</v>
      </c>
      <c r="B43">
        <v>0</v>
      </c>
      <c r="C43">
        <v>26</v>
      </c>
      <c r="D43">
        <v>0</v>
      </c>
      <c r="G43">
        <f t="shared" si="0"/>
        <v>26</v>
      </c>
      <c r="H43">
        <f t="shared" si="1"/>
        <v>52</v>
      </c>
      <c r="O43">
        <v>0</v>
      </c>
      <c r="P43">
        <v>27</v>
      </c>
      <c r="Q43" s="5" t="str">
        <f t="shared" si="2"/>
        <v> </v>
      </c>
      <c r="R43" s="5">
        <f t="shared" si="3"/>
        <v>0.9629629629629629</v>
      </c>
    </row>
    <row r="44" spans="1:18" ht="12.75">
      <c r="A44" s="2">
        <v>37154</v>
      </c>
      <c r="B44">
        <v>5</v>
      </c>
      <c r="C44">
        <v>12</v>
      </c>
      <c r="D44">
        <v>0</v>
      </c>
      <c r="G44">
        <f t="shared" si="0"/>
        <v>17</v>
      </c>
      <c r="H44">
        <f t="shared" si="1"/>
        <v>34</v>
      </c>
      <c r="O44">
        <v>10</v>
      </c>
      <c r="P44">
        <v>17</v>
      </c>
      <c r="Q44" s="5">
        <f t="shared" si="2"/>
        <v>0.5</v>
      </c>
      <c r="R44" s="5">
        <f t="shared" si="3"/>
        <v>0.7058823529411765</v>
      </c>
    </row>
    <row r="45" spans="1:18" ht="12.75">
      <c r="A45" s="2">
        <v>37155</v>
      </c>
      <c r="B45">
        <v>9</v>
      </c>
      <c r="C45">
        <v>9</v>
      </c>
      <c r="D45">
        <v>0</v>
      </c>
      <c r="G45">
        <f t="shared" si="0"/>
        <v>18</v>
      </c>
      <c r="H45">
        <f t="shared" si="1"/>
        <v>36</v>
      </c>
      <c r="O45">
        <v>9</v>
      </c>
      <c r="P45">
        <v>17</v>
      </c>
      <c r="Q45" s="5">
        <f t="shared" si="2"/>
        <v>1</v>
      </c>
      <c r="R45" s="5">
        <f t="shared" si="3"/>
        <v>0.5294117647058824</v>
      </c>
    </row>
    <row r="46" spans="1:18" ht="12.75">
      <c r="A46" s="2">
        <v>37156</v>
      </c>
      <c r="B46">
        <v>0</v>
      </c>
      <c r="C46">
        <v>13</v>
      </c>
      <c r="D46">
        <v>0</v>
      </c>
      <c r="G46">
        <f t="shared" si="0"/>
        <v>13</v>
      </c>
      <c r="H46">
        <f t="shared" si="1"/>
        <v>26</v>
      </c>
      <c r="O46">
        <v>0</v>
      </c>
      <c r="P46">
        <v>13</v>
      </c>
      <c r="Q46" s="5" t="str">
        <f t="shared" si="2"/>
        <v> </v>
      </c>
      <c r="R46" s="5">
        <f t="shared" si="3"/>
        <v>1</v>
      </c>
    </row>
    <row r="47" spans="1:18" ht="12.75">
      <c r="A47" s="2">
        <v>37157</v>
      </c>
      <c r="B47">
        <v>8</v>
      </c>
      <c r="C47">
        <v>0</v>
      </c>
      <c r="D47">
        <v>0</v>
      </c>
      <c r="G47">
        <f t="shared" si="0"/>
        <v>8</v>
      </c>
      <c r="H47">
        <f t="shared" si="1"/>
        <v>16</v>
      </c>
      <c r="O47">
        <v>11</v>
      </c>
      <c r="P47">
        <v>0</v>
      </c>
      <c r="Q47" s="5">
        <f t="shared" si="2"/>
        <v>0.7272727272727273</v>
      </c>
      <c r="R47" s="5" t="str">
        <f t="shared" si="3"/>
        <v> 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Planetary Image Research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Stewie Data</dc:title>
  <dc:subject/>
  <dc:creator>King Zorton</dc:creator>
  <cp:keywords/>
  <dc:description/>
  <cp:lastModifiedBy>King Zorton</cp:lastModifiedBy>
  <dcterms:created xsi:type="dcterms:W3CDTF">2005-08-11T17:25:08Z</dcterms:created>
  <cp:category/>
  <cp:version/>
  <cp:contentType/>
  <cp:contentStatus/>
</cp:coreProperties>
</file>